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90" windowWidth="17235" windowHeight="6915"/>
  </bookViews>
  <sheets>
    <sheet name="Instructions" sheetId="9" r:id="rId1"/>
    <sheet name="Hist" sheetId="13" r:id="rId2"/>
    <sheet name="Solution Information" sheetId="8" r:id="rId3"/>
    <sheet name="All" sheetId="7" r:id="rId4"/>
    <sheet name="Org Security - Change Control" sheetId="1" r:id="rId5"/>
    <sheet name="App Security" sheetId="2" r:id="rId6"/>
    <sheet name="System &amp; Network Security" sheetId="3" r:id="rId7"/>
    <sheet name="Data Center" sheetId="4" r:id="rId8"/>
    <sheet name="DR-BCP-Incident Mngmnt" sheetId="5" r:id="rId9"/>
    <sheet name="Privacy" sheetId="6" r:id="rId10"/>
    <sheet name="Risk Rating" sheetId="10" state="hidden" r:id="rId11"/>
    <sheet name="Sheet2" sheetId="11" r:id="rId12"/>
    <sheet name="Sheet1" sheetId="12" r:id="rId13"/>
  </sheets>
  <definedNames>
    <definedName name="_Toc378252009" localSheetId="2">'Solution Information'!$A$2</definedName>
    <definedName name="_Toc378252010" localSheetId="2">'Solution Information'!$A$4</definedName>
    <definedName name="_Toc378252011" localSheetId="2">'Solution Information'!$A$6</definedName>
    <definedName name="_Toc378252012" localSheetId="2">'Solution Information'!$A$25</definedName>
    <definedName name="_Toc378252013" localSheetId="2">'Solution Information'!$A$27</definedName>
    <definedName name="_Toc378252014" localSheetId="2">'Solution Information'!$A$30</definedName>
    <definedName name="_Toc378252015" localSheetId="2">'Solution Information'!$A$32</definedName>
    <definedName name="_Toc378252016" localSheetId="2">'Solution Information'!$A$34</definedName>
    <definedName name="_Toc378252020" localSheetId="4">'Org Security - Change Control'!#REF!</definedName>
    <definedName name="_Toc378252021" localSheetId="4">'Org Security - Change Control'!#REF!</definedName>
    <definedName name="_Toc378252022" localSheetId="4">'Org Security - Change Control'!#REF!</definedName>
    <definedName name="_Toc378252023" localSheetId="4">'Org Security - Change Control'!#REF!</definedName>
    <definedName name="_Toc378252024" localSheetId="4">'Org Security - Change Control'!#REF!</definedName>
    <definedName name="_Toc378252025" localSheetId="4">'Org Security - Change Control'!#REF!</definedName>
    <definedName name="_Toc378252026" localSheetId="4">'Org Security - Change Control'!#REF!</definedName>
    <definedName name="_Toc378252027" localSheetId="4">'Org Security - Change Control'!#REF!</definedName>
    <definedName name="_Toc378252028" localSheetId="4">'Org Security - Change Control'!#REF!</definedName>
    <definedName name="_Toc378252029" localSheetId="4">'Org Security - Change Control'!#REF!</definedName>
    <definedName name="_Toc378252030" localSheetId="4">'Org Security - Change Control'!#REF!</definedName>
  </definedNames>
  <calcPr calcId="145621" calcMode="autoNoTable" concurrentCalc="0"/>
</workbook>
</file>

<file path=xl/calcChain.xml><?xml version="1.0" encoding="utf-8"?>
<calcChain xmlns="http://schemas.openxmlformats.org/spreadsheetml/2006/main">
  <c r="G3" i="7" l="1"/>
  <c r="G3" i="1"/>
  <c r="G4" i="1"/>
  <c r="G5" i="1"/>
  <c r="G6" i="1"/>
  <c r="G7" i="1"/>
  <c r="G8" i="1"/>
  <c r="G9" i="1"/>
  <c r="G10" i="1"/>
  <c r="G11" i="1"/>
  <c r="G12" i="1"/>
  <c r="G13" i="1"/>
  <c r="G14" i="1"/>
  <c r="G15" i="1"/>
  <c r="G17" i="1"/>
  <c r="G18" i="1"/>
  <c r="G19" i="1"/>
  <c r="G20" i="1"/>
  <c r="G21" i="1"/>
  <c r="G9" i="6"/>
  <c r="G8" i="6"/>
  <c r="G7" i="6"/>
  <c r="G6" i="6"/>
  <c r="G5" i="6"/>
  <c r="G4" i="6"/>
  <c r="G3" i="6"/>
  <c r="G154" i="7"/>
  <c r="G153" i="7"/>
  <c r="G152" i="7"/>
  <c r="G151" i="7"/>
  <c r="G150" i="7"/>
  <c r="G149" i="7"/>
  <c r="G148" i="7"/>
  <c r="G146" i="7"/>
  <c r="G145" i="7"/>
  <c r="G144" i="7"/>
  <c r="G143" i="7"/>
  <c r="G142" i="7"/>
  <c r="G141" i="7"/>
  <c r="G140" i="7"/>
  <c r="G138" i="7"/>
  <c r="G137" i="7"/>
  <c r="G136" i="7"/>
  <c r="G135" i="7"/>
  <c r="G133" i="7"/>
  <c r="G132" i="7"/>
  <c r="G131" i="7"/>
  <c r="G130" i="7"/>
  <c r="G129" i="7"/>
  <c r="G128" i="7"/>
  <c r="G127" i="7"/>
  <c r="G126" i="7"/>
  <c r="G125" i="7"/>
  <c r="G124" i="7"/>
  <c r="G122" i="7"/>
  <c r="G121" i="7"/>
  <c r="G120" i="7"/>
  <c r="G119" i="7"/>
  <c r="G118" i="7"/>
  <c r="G117" i="7"/>
  <c r="G116" i="7"/>
  <c r="G115" i="7"/>
  <c r="G114" i="7"/>
  <c r="G113" i="7"/>
  <c r="G112" i="7"/>
  <c r="G111" i="7"/>
  <c r="G110" i="7"/>
  <c r="G109" i="7"/>
  <c r="G108" i="7"/>
  <c r="G107" i="7"/>
  <c r="G106" i="7"/>
  <c r="G105" i="7"/>
  <c r="G104" i="7"/>
  <c r="G103" i="7"/>
  <c r="G102" i="7"/>
  <c r="G100" i="7"/>
  <c r="G99" i="7"/>
  <c r="G98" i="7"/>
  <c r="G97" i="7"/>
  <c r="G96" i="7"/>
  <c r="G95" i="7"/>
  <c r="G94" i="7"/>
  <c r="G92" i="7"/>
  <c r="G91" i="7"/>
  <c r="G90" i="7"/>
  <c r="G89" i="7"/>
  <c r="G88" i="7"/>
  <c r="G87" i="7"/>
  <c r="G85" i="7"/>
  <c r="G84" i="7"/>
  <c r="G83" i="7"/>
  <c r="G82" i="7"/>
  <c r="G81" i="7"/>
  <c r="G80" i="7"/>
  <c r="G79" i="7"/>
  <c r="G78" i="7"/>
  <c r="G77" i="7"/>
  <c r="G76" i="7"/>
  <c r="G75" i="7"/>
  <c r="G74" i="7"/>
  <c r="G72" i="7"/>
  <c r="G71" i="7"/>
  <c r="G70" i="7"/>
  <c r="G69" i="7"/>
  <c r="G68" i="7"/>
  <c r="G66" i="7"/>
  <c r="G65" i="7"/>
  <c r="G64" i="7"/>
  <c r="G63" i="7"/>
  <c r="G62" i="7"/>
  <c r="G61" i="7"/>
  <c r="G60" i="7"/>
  <c r="G59" i="7"/>
  <c r="G58" i="7"/>
  <c r="G57" i="7"/>
  <c r="G56" i="7"/>
  <c r="G55" i="7"/>
  <c r="G54" i="7"/>
  <c r="G53" i="7"/>
  <c r="G52" i="7"/>
  <c r="G51" i="7"/>
  <c r="G50" i="7"/>
  <c r="G49" i="7"/>
  <c r="G47" i="7"/>
  <c r="G46" i="7"/>
  <c r="G45" i="7"/>
  <c r="G44" i="7"/>
  <c r="G43" i="7"/>
  <c r="G42" i="7"/>
  <c r="G41" i="7"/>
  <c r="G40" i="7"/>
  <c r="G39" i="7"/>
  <c r="G38" i="7"/>
  <c r="G37" i="7"/>
  <c r="G36" i="7"/>
  <c r="G35" i="7"/>
  <c r="G34" i="7"/>
  <c r="G33" i="7"/>
  <c r="G32" i="7"/>
  <c r="G31" i="7"/>
  <c r="G30" i="7"/>
  <c r="G29" i="7"/>
  <c r="G28" i="7"/>
  <c r="G27" i="7"/>
  <c r="G26" i="7"/>
  <c r="G25" i="7"/>
  <c r="G24" i="7"/>
  <c r="G23" i="7"/>
  <c r="G21" i="7"/>
  <c r="G20" i="7"/>
  <c r="G19" i="7"/>
  <c r="G18" i="7"/>
  <c r="G17" i="7"/>
  <c r="G15" i="7"/>
  <c r="G14" i="7"/>
  <c r="G13" i="7"/>
  <c r="G12" i="7"/>
  <c r="G11" i="7"/>
  <c r="G10" i="7"/>
  <c r="G9" i="7"/>
  <c r="G8" i="7"/>
  <c r="G7" i="7"/>
  <c r="G6" i="7"/>
  <c r="G5" i="7"/>
  <c r="G4" i="7"/>
  <c r="G25" i="5"/>
  <c r="G24" i="5"/>
  <c r="G23" i="5"/>
  <c r="G22" i="5"/>
  <c r="G21" i="5"/>
  <c r="G20" i="5"/>
  <c r="G19" i="5"/>
  <c r="G17" i="5"/>
  <c r="G16" i="5"/>
  <c r="G15" i="5"/>
  <c r="G14" i="5"/>
  <c r="G12" i="5"/>
  <c r="G11" i="5"/>
  <c r="G10" i="5"/>
  <c r="G9" i="5"/>
  <c r="G8" i="5"/>
  <c r="G7" i="5"/>
  <c r="G6" i="5"/>
  <c r="G5" i="5"/>
  <c r="G4" i="5"/>
  <c r="G3" i="5"/>
  <c r="G23" i="4"/>
  <c r="G22" i="4"/>
  <c r="G21" i="4"/>
  <c r="G20" i="4"/>
  <c r="G19" i="4"/>
  <c r="G18" i="4"/>
  <c r="G17" i="4"/>
  <c r="G16" i="4"/>
  <c r="G15" i="4"/>
  <c r="G14" i="4"/>
  <c r="G13" i="4"/>
  <c r="G12" i="4"/>
  <c r="G11" i="4"/>
  <c r="G10" i="4"/>
  <c r="G9" i="4"/>
  <c r="G8" i="4"/>
  <c r="G7" i="4"/>
  <c r="G6" i="4"/>
  <c r="G5" i="4"/>
  <c r="G4" i="4"/>
  <c r="G3" i="4"/>
  <c r="G54" i="3"/>
  <c r="G53" i="3"/>
  <c r="G52" i="3"/>
  <c r="G51" i="3"/>
  <c r="G50" i="3"/>
  <c r="G49" i="3"/>
  <c r="G48" i="3"/>
  <c r="G46" i="3"/>
  <c r="G45" i="3"/>
  <c r="G44" i="3"/>
  <c r="G43" i="3"/>
  <c r="G42" i="3"/>
  <c r="G41" i="3"/>
  <c r="G39" i="3"/>
  <c r="G38" i="3"/>
  <c r="G37" i="3"/>
  <c r="G36" i="3"/>
  <c r="G35" i="3"/>
  <c r="G34" i="3"/>
  <c r="G33" i="3"/>
  <c r="G32" i="3"/>
  <c r="G31" i="3"/>
  <c r="G30" i="3"/>
  <c r="G29" i="3"/>
  <c r="G28" i="3"/>
  <c r="G26" i="3"/>
  <c r="G25" i="3"/>
  <c r="G24" i="3"/>
  <c r="G23" i="3"/>
  <c r="G22" i="3"/>
  <c r="G20" i="3"/>
  <c r="G19" i="3"/>
  <c r="G18" i="3"/>
  <c r="G17" i="3"/>
  <c r="G16" i="3"/>
  <c r="G15" i="3"/>
  <c r="G14" i="3"/>
  <c r="G13" i="3"/>
  <c r="G27" i="2"/>
  <c r="G26" i="2"/>
  <c r="G25" i="2"/>
  <c r="G24" i="2"/>
  <c r="G23" i="2"/>
  <c r="G22" i="2"/>
  <c r="G21" i="2"/>
  <c r="G20" i="2"/>
  <c r="G19" i="2"/>
  <c r="G18" i="2"/>
  <c r="G17" i="2"/>
  <c r="G16" i="2"/>
  <c r="G15" i="2"/>
  <c r="G14" i="2"/>
  <c r="G13" i="2"/>
  <c r="G12" i="2"/>
  <c r="G11" i="2"/>
  <c r="G10" i="2"/>
  <c r="G9" i="2"/>
  <c r="G8" i="2"/>
  <c r="G7" i="2"/>
  <c r="G6" i="2"/>
  <c r="G5" i="2"/>
  <c r="G4" i="2"/>
  <c r="G3" i="2"/>
  <c r="B7" i="10"/>
  <c r="B5" i="10"/>
  <c r="C5" i="10"/>
  <c r="G12" i="3"/>
  <c r="G11" i="3"/>
  <c r="G10" i="3"/>
  <c r="G9" i="3"/>
  <c r="G8" i="3"/>
  <c r="G7" i="3"/>
  <c r="G6" i="3"/>
  <c r="G5" i="3"/>
  <c r="G4" i="3"/>
  <c r="G3" i="3"/>
  <c r="B2" i="10"/>
  <c r="C7" i="10"/>
  <c r="B8" i="10"/>
  <c r="C8" i="10"/>
  <c r="B6" i="10"/>
  <c r="C6" i="10"/>
  <c r="B4" i="10"/>
  <c r="C4" i="10"/>
  <c r="B3" i="10"/>
  <c r="C3" i="10"/>
  <c r="C2" i="10"/>
  <c r="C9" i="10"/>
  <c r="B11" i="10"/>
  <c r="C11" i="10"/>
  <c r="B9" i="10"/>
</calcChain>
</file>

<file path=xl/sharedStrings.xml><?xml version="1.0" encoding="utf-8"?>
<sst xmlns="http://schemas.openxmlformats.org/spreadsheetml/2006/main" count="852" uniqueCount="284">
  <si>
    <t>Yes</t>
  </si>
  <si>
    <t>No</t>
  </si>
  <si>
    <t>N/A</t>
  </si>
  <si>
    <t>Vendor has in place appropriate segregation of duties controls, so as to prevent  one person having excessive control over the application or environment, (ie, developers do not have access to implement code in production environments and one person cannot request, approve and implement a change to the environment).</t>
  </si>
  <si>
    <t>A work order system is used to track and address systems issues.</t>
  </si>
  <si>
    <t>Granting of emergency IDs are documented, approved, and terminated when no longer needed.</t>
  </si>
  <si>
    <t>Employees are subjected to background checks and drug screening before being hired.</t>
  </si>
  <si>
    <t>Employees receive security awareness training.</t>
  </si>
  <si>
    <t>Test and Development environments are separate from production.</t>
  </si>
  <si>
    <t>A corporate security policy exists.</t>
  </si>
  <si>
    <t>Production data is not used in test or development environments.</t>
  </si>
  <si>
    <t>There is a dedicated person or team focused on IT Security.</t>
  </si>
  <si>
    <t>Employees must agree to corporate policies as a term of their employment contract and execute confidentiality agreements.</t>
  </si>
  <si>
    <t>There is a process in place to ensure compliance with software licenses across the organization.</t>
  </si>
  <si>
    <t>Visitors to office locations must be identified and wear badges.</t>
  </si>
  <si>
    <t>If third parties are used to provide services, a program exists to ensure security standards are in place.</t>
  </si>
  <si>
    <t>Formal change control procedures are documented and followed.</t>
  </si>
  <si>
    <t>There is documented process for emergency changes that is followed.</t>
  </si>
  <si>
    <t>The change control process includes documentation of changes.</t>
  </si>
  <si>
    <t>The change control process includes testing, notification, back out plans, and approvals according to type and change and risk/impact of change.</t>
  </si>
  <si>
    <t>All changes require a segregation of duties between the requestor, approver and person implementing the change.</t>
  </si>
  <si>
    <t>The application is Internet available.</t>
  </si>
  <si>
    <r>
      <t>Application has been subjected to a 3</t>
    </r>
    <r>
      <rPr>
        <vertAlign val="superscript"/>
        <sz val="10"/>
        <color theme="1"/>
        <rFont val="Futura Lt BT"/>
        <family val="2"/>
      </rPr>
      <t>rd</t>
    </r>
    <r>
      <rPr>
        <sz val="10"/>
        <color theme="1"/>
        <rFont val="Futura Lt BT"/>
        <family val="2"/>
      </rPr>
      <t xml:space="preserve"> party penetration test.</t>
    </r>
  </si>
  <si>
    <r>
      <t>Application has been subjected to a 3</t>
    </r>
    <r>
      <rPr>
        <vertAlign val="superscript"/>
        <sz val="10"/>
        <color theme="1"/>
        <rFont val="Futura Lt BT"/>
        <family val="2"/>
      </rPr>
      <t>rd</t>
    </r>
    <r>
      <rPr>
        <sz val="10"/>
        <color theme="1"/>
        <rFont val="Futura Lt BT"/>
        <family val="2"/>
      </rPr>
      <t xml:space="preserve"> party audit (SSAE 16, Risk assessment, etc…)</t>
    </r>
  </si>
  <si>
    <r>
      <t>Results of 3</t>
    </r>
    <r>
      <rPr>
        <vertAlign val="superscript"/>
        <sz val="10"/>
        <color theme="1"/>
        <rFont val="Futura Lt BT"/>
        <family val="2"/>
      </rPr>
      <t>rd</t>
    </r>
    <r>
      <rPr>
        <sz val="10"/>
        <color theme="1"/>
        <rFont val="Futura Lt BT"/>
        <family val="2"/>
      </rPr>
      <t xml:space="preserve"> party testing or audits will be provided if requested.</t>
    </r>
  </si>
  <si>
    <t>Application is not vulnerable to buffer overflow, URL manipulations, or other common attacks.</t>
  </si>
  <si>
    <t>Application development includes an internal security review process.  This review process includes Threat modeling, code review, and peer reviews.</t>
  </si>
  <si>
    <t>Developers are trained on secure development techniques at least annually.</t>
  </si>
  <si>
    <t>Application only includes software that is properly licensed.</t>
  </si>
  <si>
    <t>Application uses role based security.</t>
  </si>
  <si>
    <t>Application has security logs that are monitored.</t>
  </si>
  <si>
    <t>Application security logs include application changes, login/logout, and lockouts.</t>
  </si>
  <si>
    <t>Application can be integrated with Single Sign On or Federated login products.</t>
  </si>
  <si>
    <t>Application supports and enforces complex passwords (Min 8 characters, numbers, case, can’t contain username, and special characters)</t>
  </si>
  <si>
    <t>Passwords can be set to expire periodically and allow users to change them.</t>
  </si>
  <si>
    <t>Passwords are stored and transmitted encrypted.</t>
  </si>
  <si>
    <t>Password expiration can be set per account or per role.</t>
  </si>
  <si>
    <t>Accounts are locked after 3 failed login attempts.</t>
  </si>
  <si>
    <t>Are there any direct database connections permitted from computers other than the application servers? i.e. tcp 1433 for sql</t>
  </si>
  <si>
    <t>Are URL based or Hidden Post fields used for session IDs?</t>
  </si>
  <si>
    <t xml:space="preserve">If cookie based session IDs are used, are they persistent? </t>
  </si>
  <si>
    <t>Is cookie data encrypted?</t>
  </si>
  <si>
    <t>There is a process to disable user access.</t>
  </si>
  <si>
    <t>Application data is not exported to mobile systems (laptops).</t>
  </si>
  <si>
    <t>Is the principle of least privilege followed?</t>
  </si>
  <si>
    <t>Do any accounts have system-wide privileges for the entire application?</t>
  </si>
  <si>
    <t>All applicable computer ports are disabled (ie USB and Disk Drives) to prevent the downloading of CBRE data.</t>
  </si>
  <si>
    <t>If disabling of ports is not in place, is logging or a DLP application active to determine and alert if CBRE data has been downloaded?</t>
  </si>
  <si>
    <t>Administrator/root access is only granted to authorized personnel.</t>
  </si>
  <si>
    <t>Administrator/root access is periodically reviewed and changed if needed.</t>
  </si>
  <si>
    <t>Systems are regularly patched for known vulnerabilities.</t>
  </si>
  <si>
    <t>Systems are hardened as appropriate.</t>
  </si>
  <si>
    <r>
      <t>3</t>
    </r>
    <r>
      <rPr>
        <vertAlign val="superscript"/>
        <sz val="10"/>
        <color theme="1"/>
        <rFont val="Futura Lt BT"/>
        <family val="2"/>
      </rPr>
      <t>rd</t>
    </r>
    <r>
      <rPr>
        <sz val="10"/>
        <color theme="1"/>
        <rFont val="Futura Lt BT"/>
        <family val="2"/>
      </rPr>
      <t xml:space="preserve"> party patches (adobe, java, flash, etc..) are included in the patch process.</t>
    </r>
  </si>
  <si>
    <t>Systems are regularly scanned for vulnerabilities.</t>
  </si>
  <si>
    <t>Systems use screen locking technology or auto logoff.</t>
  </si>
  <si>
    <t>Access is disabled promptly upon employee termination.</t>
  </si>
  <si>
    <t>Email gateways support TLS.</t>
  </si>
  <si>
    <t>Systems are periodically scanned or audited for compliance (patches, settings, etc…)</t>
  </si>
  <si>
    <t>Non-IT employees are not allowed or able to install software on their systems.</t>
  </si>
  <si>
    <t>Are there limitations on the use of system utilities?</t>
  </si>
  <si>
    <t>Is the use of system utilities monitored?</t>
  </si>
  <si>
    <t>Are virtual images, if in use, hardened by default?</t>
  </si>
  <si>
    <t>Is the hardened virtual image protected from unauthorized access?</t>
  </si>
  <si>
    <t>Does the virtualized image, if in use, contain any authentication credentials?</t>
  </si>
  <si>
    <t>Operating system and email Antivirus software is used, monitored, and updated.  This includes workstations and servers.</t>
  </si>
  <si>
    <t>Antivirus response procedures are documented and in use.</t>
  </si>
  <si>
    <t>Real-time virus scanning is used.</t>
  </si>
  <si>
    <t>Virus signatures/definitions are automatically updated and monitored to ensure they are current.</t>
  </si>
  <si>
    <t>The Antivirus system is managed and monitored centrally.</t>
  </si>
  <si>
    <t>IDS systems are in place and monitored.</t>
  </si>
  <si>
    <t>Network IDS is used.</t>
  </si>
  <si>
    <t>Network IPS is used.</t>
  </si>
  <si>
    <t>Host IDS is used.</t>
  </si>
  <si>
    <t>Router and switch security standards and policies are in place and followed.</t>
  </si>
  <si>
    <t>Router and switch operating systems are updated periodically to address vulnerabilities.</t>
  </si>
  <si>
    <t>A network security policy is in place.</t>
  </si>
  <si>
    <t>If wireless networks are used, appropriate security measures are in place to prevent unauthorized access.</t>
  </si>
  <si>
    <t>Are controls in place to mitigate DDoS (distributed denial–of-service) attacks</t>
  </si>
  <si>
    <t>Are defenses in place against internal as well as external threats?</t>
  </si>
  <si>
    <t>Does the architecture support continuous operation?</t>
  </si>
  <si>
    <t>Is the network infrastructure secured to best practice specific standards (e.g., are MAC spoofing, ARP poisoning attacks, etc, prevented)</t>
  </si>
  <si>
    <t>Firewall logging is enabled and logs are gathered and reviewed as appropriate.</t>
  </si>
  <si>
    <t>Firewall rules and configuration changes require prior approval.</t>
  </si>
  <si>
    <t>Firewall management is performed over encrypted connections and has a secure password.</t>
  </si>
  <si>
    <t>Firewall has been hardened to reduce the risk of compromise.</t>
  </si>
  <si>
    <t>Firewall is configured to allow only required traffic to pass.</t>
  </si>
  <si>
    <t>Firewall DMZ segments are used.</t>
  </si>
  <si>
    <t>Remote access (not on corporate network) for systems administration requires and uses encrypted connections.</t>
  </si>
  <si>
    <t>Two-factor authentication is utilized for remote connections</t>
  </si>
  <si>
    <t>Unauthorized access warnings are used prior to login.</t>
  </si>
  <si>
    <t>Remote users must use antivirus and firewalls.</t>
  </si>
  <si>
    <t>Accounts used for remote access are logged, have lockouts, and required approval to obtain.</t>
  </si>
  <si>
    <t>A remote access policy is in place and enforced.</t>
  </si>
  <si>
    <t>Systems are not exposed directly to the internet for remote administration.  A VPN or similar solution is required.</t>
  </si>
  <si>
    <t xml:space="preserve">Grounds are routinely patrolled by security and/or maintenance personnel. </t>
  </si>
  <si>
    <t>Access to the Datacenter and Vendor facility requires physical key or key card/fob.</t>
  </si>
  <si>
    <t>Datacenter access requires two-factor authentication.</t>
  </si>
  <si>
    <t>Entry points are monitored by a person.</t>
  </si>
  <si>
    <t>All People are required to sign-in/out when entering and leaving facility.</t>
  </si>
  <si>
    <t>All access is logged.</t>
  </si>
  <si>
    <t>Visitors must be escorted at all times.</t>
  </si>
  <si>
    <t>Picture ID Badges are used for all people.</t>
  </si>
  <si>
    <t>Server cabinet(s) or cage(s) is/are locked.</t>
  </si>
  <si>
    <t>Only staff with an appropriate need is granted access.</t>
  </si>
  <si>
    <t>Staff access is periodically reviewed or recertified.</t>
  </si>
  <si>
    <t>Access logs are available as needed.</t>
  </si>
  <si>
    <t>Data center provides adequate protection to prevent unauthorized access. i.e.  Windows and doors can resist attack.  Walls span drop ceilings and raised floors.</t>
  </si>
  <si>
    <t>Fire detection and suppression systems are in place and have been tested within the last 1 year.</t>
  </si>
  <si>
    <t>Fire detection and suppression systems have UPS or generator power if needed.</t>
  </si>
  <si>
    <t>Hand operated extinguishers are readily available and inspected as required.</t>
  </si>
  <si>
    <t>Highly combustible, flammable or corrosive materials are not stored in equipment areas.</t>
  </si>
  <si>
    <t>Guards are present 24/7.</t>
  </si>
  <si>
    <t>Video monitoring/recording systems are present and in use.</t>
  </si>
  <si>
    <t>The physical environment is monitored for temperature, humidity and water detection.</t>
  </si>
  <si>
    <t>There is appropriate redundancy in the cooling and power systems.</t>
  </si>
  <si>
    <t>DR and BCP plans are established and periodically reviewed and updated.</t>
  </si>
  <si>
    <t>DR and BCP plans are periodically tested.</t>
  </si>
  <si>
    <t>Alternative work locations and/or datacenters have been identified.</t>
  </si>
  <si>
    <t>Recovery time objectives (RTO) and recovery point objectives (RPO) have been established and verified through testing.</t>
  </si>
  <si>
    <t>Servers are backed up nightly and tapes stored off site.</t>
  </si>
  <si>
    <t>DR and BCP plans are stored off site.</t>
  </si>
  <si>
    <t>Backup tapes are periodically tested.</t>
  </si>
  <si>
    <t>Backup tapes are encrypted.</t>
  </si>
  <si>
    <t>A backup tape retention policy and procedure is in place.</t>
  </si>
  <si>
    <t>Backup tapes are securely transmitted and securely stored offsite.</t>
  </si>
  <si>
    <t>Security incident handling procedures are documented and followed.</t>
  </si>
  <si>
    <t>Customer(s) will be notified of relevant incidents.</t>
  </si>
  <si>
    <t>Incident procedures include disconnecting compromised systems, ISP abuse reporting, law enforcement, and HR reporting as appropriate.</t>
  </si>
  <si>
    <t>Have you experienced a breach of data in the last 2 years?</t>
  </si>
  <si>
    <t>Security logs are monitored across all relevant systems; including, but not limited to: Network, Operating Systems, Applications and Databases. If not, please list where logging is active.</t>
  </si>
  <si>
    <t>Personnel responsible for log analysis are adequately trained.</t>
  </si>
  <si>
    <t>Failed login attempts are specifically monitored and responded to as necessary.</t>
  </si>
  <si>
    <t>Changes to security profiles are logged and monitored.</t>
  </si>
  <si>
    <t>Logs are maintained for adequate time to perform forensic analysis if needed.</t>
  </si>
  <si>
    <t>Controls are employed to protect logs from unauthorized access or tampering.</t>
  </si>
  <si>
    <t>Are the data within audit logs segmented so that they can be made available to CBRE without compromising other customers, where applicable?</t>
  </si>
  <si>
    <t>The company has a documented privacy policy that details how the company will handle customer data, including personally identifiable information</t>
  </si>
  <si>
    <t>The company will handle, access, store or process personal data such as Social Security Numbers, tax ID numbers, birthdates, addresses, compensation of CBRE employees, contractors, consultants or its clients, or CBRE’s clients financial or property management data.</t>
  </si>
  <si>
    <t>If the company is or will be handling personal data, the data will be encrypted in transit, at rest and during storage, including on backup media</t>
  </si>
  <si>
    <t>The company has a documented disciplinary process for employees that violate the privacy policy</t>
  </si>
  <si>
    <t>The company provides training for employees that will handle personally identifiable information</t>
  </si>
  <si>
    <t>The company has subcontractors or vendors that have access or otherwise process or handle personally identifiable information</t>
  </si>
  <si>
    <t>The company has policies, contracts and processes in place with their subcontractors or vendors to ensure that CBRE’s confidential information, including personally identifiable information is protected</t>
  </si>
  <si>
    <t xml:space="preserve">Organizational Security </t>
  </si>
  <si>
    <t>Change Control</t>
  </si>
  <si>
    <t>Application Security</t>
  </si>
  <si>
    <t>Systems Security</t>
  </si>
  <si>
    <t>Virus Protection (AV)</t>
  </si>
  <si>
    <t>Network Security</t>
  </si>
  <si>
    <t>Firewall Configuration</t>
  </si>
  <si>
    <t>Remote Administration</t>
  </si>
  <si>
    <t>Data Center Access and Environment</t>
  </si>
  <si>
    <t>Disaster Recovery (DR) and Business Continuity Plans (BCP)</t>
  </si>
  <si>
    <t>Security Incident Response</t>
  </si>
  <si>
    <t>Security Event Monitoring</t>
  </si>
  <si>
    <t>Privacy</t>
  </si>
  <si>
    <r>
      <t>  1</t>
    </r>
    <r>
      <rPr>
        <sz val="9"/>
        <color theme="1"/>
        <rFont val="Futura Lt BT"/>
        <family val="2"/>
      </rPr>
      <t> </t>
    </r>
  </si>
  <si>
    <r>
      <t>  2</t>
    </r>
    <r>
      <rPr>
        <sz val="9"/>
        <color theme="1"/>
        <rFont val="Futura Lt BT"/>
        <family val="2"/>
      </rPr>
      <t> </t>
    </r>
  </si>
  <si>
    <r>
      <t>  3</t>
    </r>
    <r>
      <rPr>
        <sz val="9"/>
        <color theme="1"/>
        <rFont val="Futura Lt BT"/>
        <family val="2"/>
      </rPr>
      <t> </t>
    </r>
  </si>
  <si>
    <r>
      <t>  4</t>
    </r>
    <r>
      <rPr>
        <sz val="9"/>
        <color theme="1"/>
        <rFont val="Futura Lt BT"/>
        <family val="2"/>
      </rPr>
      <t> </t>
    </r>
  </si>
  <si>
    <r>
      <t>  5</t>
    </r>
    <r>
      <rPr>
        <sz val="9"/>
        <color theme="1"/>
        <rFont val="Futura Lt BT"/>
        <family val="2"/>
      </rPr>
      <t> </t>
    </r>
  </si>
  <si>
    <r>
      <t>  6</t>
    </r>
    <r>
      <rPr>
        <sz val="9"/>
        <color theme="1"/>
        <rFont val="Futura Lt BT"/>
        <family val="2"/>
      </rPr>
      <t> </t>
    </r>
  </si>
  <si>
    <r>
      <t>  7</t>
    </r>
    <r>
      <rPr>
        <sz val="9"/>
        <color theme="1"/>
        <rFont val="Futura Lt BT"/>
        <family val="2"/>
      </rPr>
      <t> </t>
    </r>
  </si>
  <si>
    <r>
      <t>  8</t>
    </r>
    <r>
      <rPr>
        <sz val="9"/>
        <color theme="1"/>
        <rFont val="Futura Lt BT"/>
        <family val="2"/>
      </rPr>
      <t> </t>
    </r>
  </si>
  <si>
    <r>
      <t>  9</t>
    </r>
    <r>
      <rPr>
        <sz val="9"/>
        <color theme="1"/>
        <rFont val="Futura Lt BT"/>
        <family val="2"/>
      </rPr>
      <t> </t>
    </r>
  </si>
  <si>
    <r>
      <t>10</t>
    </r>
    <r>
      <rPr>
        <sz val="9"/>
        <color theme="1"/>
        <rFont val="Futura Lt BT"/>
        <family val="2"/>
      </rPr>
      <t> </t>
    </r>
  </si>
  <si>
    <r>
      <t>11</t>
    </r>
    <r>
      <rPr>
        <sz val="9"/>
        <color theme="1"/>
        <rFont val="Futura Lt BT"/>
        <family val="2"/>
      </rPr>
      <t> </t>
    </r>
  </si>
  <si>
    <r>
      <t>12</t>
    </r>
    <r>
      <rPr>
        <sz val="9"/>
        <color theme="1"/>
        <rFont val="Futura Lt BT"/>
        <family val="2"/>
      </rPr>
      <t> </t>
    </r>
  </si>
  <si>
    <r>
      <t>13</t>
    </r>
    <r>
      <rPr>
        <sz val="9"/>
        <color theme="1"/>
        <rFont val="Futura Lt BT"/>
        <family val="2"/>
      </rPr>
      <t> </t>
    </r>
  </si>
  <si>
    <r>
      <t>    1</t>
    </r>
    <r>
      <rPr>
        <sz val="9"/>
        <color theme="1"/>
        <rFont val="Futura Lt BT"/>
        <family val="2"/>
      </rPr>
      <t> </t>
    </r>
  </si>
  <si>
    <r>
      <t>    2</t>
    </r>
    <r>
      <rPr>
        <sz val="9"/>
        <color theme="1"/>
        <rFont val="Futura Lt BT"/>
        <family val="2"/>
      </rPr>
      <t> </t>
    </r>
  </si>
  <si>
    <r>
      <t>    3</t>
    </r>
    <r>
      <rPr>
        <sz val="9"/>
        <color theme="1"/>
        <rFont val="Futura Lt BT"/>
        <family val="2"/>
      </rPr>
      <t> </t>
    </r>
  </si>
  <si>
    <r>
      <t>    4</t>
    </r>
    <r>
      <rPr>
        <sz val="9"/>
        <color theme="1"/>
        <rFont val="Futura Lt BT"/>
        <family val="2"/>
      </rPr>
      <t> </t>
    </r>
  </si>
  <si>
    <r>
      <t>    5</t>
    </r>
    <r>
      <rPr>
        <sz val="9"/>
        <color theme="1"/>
        <rFont val="Futura Lt BT"/>
        <family val="2"/>
      </rPr>
      <t> </t>
    </r>
  </si>
  <si>
    <r>
      <t>    6</t>
    </r>
    <r>
      <rPr>
        <sz val="9"/>
        <color theme="1"/>
        <rFont val="Futura Lt BT"/>
        <family val="2"/>
      </rPr>
      <t> </t>
    </r>
  </si>
  <si>
    <r>
      <t>    7</t>
    </r>
    <r>
      <rPr>
        <sz val="9"/>
        <color theme="1"/>
        <rFont val="Futura Lt BT"/>
        <family val="2"/>
      </rPr>
      <t> </t>
    </r>
  </si>
  <si>
    <r>
      <t>    8</t>
    </r>
    <r>
      <rPr>
        <sz val="9"/>
        <color theme="1"/>
        <rFont val="Futura Lt BT"/>
        <family val="2"/>
      </rPr>
      <t> </t>
    </r>
  </si>
  <si>
    <r>
      <t>    9</t>
    </r>
    <r>
      <rPr>
        <sz val="9"/>
        <color theme="1"/>
        <rFont val="Futura Lt BT"/>
        <family val="2"/>
      </rPr>
      <t> </t>
    </r>
  </si>
  <si>
    <r>
      <t>  10</t>
    </r>
    <r>
      <rPr>
        <sz val="9"/>
        <color theme="1"/>
        <rFont val="Futura Lt BT"/>
        <family val="2"/>
      </rPr>
      <t> </t>
    </r>
  </si>
  <si>
    <r>
      <t>  11</t>
    </r>
    <r>
      <rPr>
        <sz val="9"/>
        <color theme="1"/>
        <rFont val="Futura Lt BT"/>
        <family val="2"/>
      </rPr>
      <t> </t>
    </r>
  </si>
  <si>
    <r>
      <t>  12</t>
    </r>
    <r>
      <rPr>
        <sz val="9"/>
        <color theme="1"/>
        <rFont val="Futura Lt BT"/>
        <family val="2"/>
      </rPr>
      <t> </t>
    </r>
  </si>
  <si>
    <r>
      <t>  13</t>
    </r>
    <r>
      <rPr>
        <sz val="9"/>
        <color theme="1"/>
        <rFont val="Futura Lt BT"/>
        <family val="2"/>
      </rPr>
      <t> </t>
    </r>
  </si>
  <si>
    <r>
      <t>  14</t>
    </r>
    <r>
      <rPr>
        <sz val="9"/>
        <color theme="1"/>
        <rFont val="Futura Lt BT"/>
        <family val="2"/>
      </rPr>
      <t> </t>
    </r>
  </si>
  <si>
    <r>
      <t>  15</t>
    </r>
    <r>
      <rPr>
        <sz val="9"/>
        <color theme="1"/>
        <rFont val="Futura Lt BT"/>
        <family val="2"/>
      </rPr>
      <t> </t>
    </r>
  </si>
  <si>
    <r>
      <t>  16</t>
    </r>
    <r>
      <rPr>
        <sz val="9"/>
        <color theme="1"/>
        <rFont val="Futura Lt BT"/>
        <family val="2"/>
      </rPr>
      <t> </t>
    </r>
  </si>
  <si>
    <r>
      <t>  17</t>
    </r>
    <r>
      <rPr>
        <sz val="9"/>
        <color theme="1"/>
        <rFont val="Futura Lt BT"/>
        <family val="2"/>
      </rPr>
      <t> </t>
    </r>
  </si>
  <si>
    <r>
      <t>  18</t>
    </r>
    <r>
      <rPr>
        <sz val="9"/>
        <color theme="1"/>
        <rFont val="Futura Lt BT"/>
        <family val="2"/>
      </rPr>
      <t> </t>
    </r>
  </si>
  <si>
    <r>
      <t>  19</t>
    </r>
    <r>
      <rPr>
        <sz val="9"/>
        <color theme="1"/>
        <rFont val="Futura Lt BT"/>
        <family val="2"/>
      </rPr>
      <t> </t>
    </r>
  </si>
  <si>
    <r>
      <t>  20</t>
    </r>
    <r>
      <rPr>
        <sz val="9"/>
        <color theme="1"/>
        <rFont val="Futura Lt BT"/>
        <family val="2"/>
      </rPr>
      <t> </t>
    </r>
  </si>
  <si>
    <r>
      <t>  21</t>
    </r>
    <r>
      <rPr>
        <sz val="9"/>
        <color theme="1"/>
        <rFont val="Futura Lt BT"/>
        <family val="2"/>
      </rPr>
      <t> </t>
    </r>
  </si>
  <si>
    <r>
      <t>  22</t>
    </r>
    <r>
      <rPr>
        <sz val="9"/>
        <color theme="1"/>
        <rFont val="Futura Lt BT"/>
        <family val="2"/>
      </rPr>
      <t> </t>
    </r>
  </si>
  <si>
    <r>
      <t>  23</t>
    </r>
    <r>
      <rPr>
        <sz val="9"/>
        <color theme="1"/>
        <rFont val="Futura Lt BT"/>
        <family val="2"/>
      </rPr>
      <t> </t>
    </r>
  </si>
  <si>
    <r>
      <t>  24</t>
    </r>
    <r>
      <rPr>
        <sz val="9"/>
        <color theme="1"/>
        <rFont val="Futura Lt BT"/>
        <family val="2"/>
      </rPr>
      <t> </t>
    </r>
  </si>
  <si>
    <r>
      <t>  25</t>
    </r>
    <r>
      <rPr>
        <sz val="9"/>
        <color theme="1"/>
        <rFont val="Futura Lt BT"/>
        <family val="2"/>
      </rPr>
      <t> </t>
    </r>
  </si>
  <si>
    <r>
      <t>14</t>
    </r>
    <r>
      <rPr>
        <sz val="9"/>
        <color theme="1"/>
        <rFont val="Futura Lt BT"/>
        <family val="2"/>
      </rPr>
      <t> </t>
    </r>
  </si>
  <si>
    <r>
      <t>15</t>
    </r>
    <r>
      <rPr>
        <sz val="9"/>
        <color theme="1"/>
        <rFont val="Futura Lt BT"/>
        <family val="2"/>
      </rPr>
      <t> </t>
    </r>
  </si>
  <si>
    <r>
      <t>16</t>
    </r>
    <r>
      <rPr>
        <sz val="9"/>
        <color theme="1"/>
        <rFont val="Futura Lt BT"/>
        <family val="2"/>
      </rPr>
      <t> </t>
    </r>
  </si>
  <si>
    <r>
      <t>17</t>
    </r>
    <r>
      <rPr>
        <sz val="9"/>
        <color theme="1"/>
        <rFont val="Futura Lt BT"/>
        <family val="2"/>
      </rPr>
      <t> </t>
    </r>
  </si>
  <si>
    <r>
      <t>18</t>
    </r>
    <r>
      <rPr>
        <sz val="9"/>
        <color theme="1"/>
        <rFont val="Futura Lt BT"/>
        <family val="2"/>
      </rPr>
      <t> </t>
    </r>
  </si>
  <si>
    <r>
      <t>19</t>
    </r>
    <r>
      <rPr>
        <sz val="9"/>
        <color theme="1"/>
        <rFont val="Futura Lt BT"/>
        <family val="2"/>
      </rPr>
      <t> </t>
    </r>
  </si>
  <si>
    <r>
      <t>20</t>
    </r>
    <r>
      <rPr>
        <sz val="9"/>
        <color theme="1"/>
        <rFont val="Futura Lt BT"/>
        <family val="2"/>
      </rPr>
      <t> </t>
    </r>
  </si>
  <si>
    <r>
      <t>21</t>
    </r>
    <r>
      <rPr>
        <sz val="9"/>
        <color theme="1"/>
        <rFont val="Futura Lt BT"/>
        <family val="2"/>
      </rPr>
      <t> </t>
    </r>
  </si>
  <si>
    <t>Please Explain All "No" and "NA" Responses in the Comments Section</t>
  </si>
  <si>
    <t>All</t>
  </si>
  <si>
    <t>[Insert application name(s) or describe Services provided, please also include whether or not Vendor is supplying CBRE with any other products or Services; as well as, if CBRE and Vendor have any signed copntracts between the two parties. As part of the description of applications and/or Services please describe: The levels of support available including hours of operation and response times; The methods to obtain support (web, phone, etc.); and, if any of the services are to be contracted out or outsourced. If outsourcing will be necessary, please describe in detail the outsourced portion of the Services.]</t>
  </si>
  <si>
    <t xml:space="preserve">Is the applicable environment dedicated? </t>
  </si>
  <si>
    <t>If you are a SAAS ASP what is your SAAS maturity level?</t>
  </si>
  <si>
    <t>What server Operating systems are used?</t>
  </si>
  <si>
    <t>What network router/switching platforms are used?</t>
  </si>
  <si>
    <t>What database systems are used?</t>
  </si>
  <si>
    <t>What languages are used for coding?</t>
  </si>
  <si>
    <t>What are the approximate number and type of customers using this application or service?</t>
  </si>
  <si>
    <t>What server hardware platforms are used (IBM, HP, Compaq, etc…)?</t>
  </si>
  <si>
    <t>Is a SAN/NAS used?  If so, what vendor?</t>
  </si>
  <si>
    <t>Will CBRE data reside on dedicated servers or databases?  If not, describe how CBRE data or its customer’s data is protected from unauthorized access.</t>
  </si>
  <si>
    <t xml:space="preserve">What is/are the physical address(s) of the relevant datacenter(s). </t>
  </si>
  <si>
    <t>Please describe any B2B integration points required to support any data inputs/outputs listed above.</t>
  </si>
  <si>
    <t>What happens to CBRE data upon termination of the contract?</t>
  </si>
  <si>
    <t>Detail the steps taken to ensure that data/devices has been deleted/destroyed is completely wiped and cannot be accessed by other service users or overwritten using techniques to make the original information non-retrievable.</t>
  </si>
  <si>
    <t>[Insert the scope and purpose of the application or engagement.  Please be descriptive and include the physical locations of IT support centers.  This should include international locations and use of other company’s infrastructure, if any. ]</t>
  </si>
  <si>
    <t>[Please describe Vendor’s Data Classification System and the type of data stored in this application.  Also, please attach or insert a field level table listing each data field and the type of data stored in that field.  For instance, please describe if there is a field that stores SSN’s, employee names, addresses, or other business data. Finally, please include the protection methodologies regarding CBRE Data during storage, transit, transmission, and methods of disposal.]</t>
  </si>
  <si>
    <t>Attach a diagram of the hosting environment, application, and/or relevant architecture.  It should include depictions of key components (routers, firewalls, servers, IDS, databases, etc…), ports and protocols, and relevant public IP addresses. Please also include the whether or not any portion of Network Security is managed externally; and, if so, how is Vendor alerted/notified of any abnormalities.</t>
  </si>
  <si>
    <t>(please provide a description of Vendor’s information security policy, including but not limited to: approval  and review requirements, framework and any third party reviews and certifications)</t>
  </si>
  <si>
    <r>
      <t>Inputs</t>
    </r>
    <r>
      <rPr>
        <sz val="10"/>
        <color theme="1"/>
        <rFont val="Calibri"/>
        <family val="2"/>
        <scheme val="minor"/>
      </rPr>
      <t>:  [Describe how data will come into the application.  This could be through a data transfer, manual keyed entry, or manual imports.  Also, describe any communications protocols that may be used. OR, describe in detail how the Services will be performed and whether or not any technology, servers, systems or networks will be utilized. If so, please describe in detail these uses of technology.]</t>
    </r>
  </si>
  <si>
    <r>
      <t>Outputs</t>
    </r>
    <r>
      <rPr>
        <sz val="10"/>
        <color theme="1"/>
        <rFont val="Calibri"/>
        <family val="2"/>
        <scheme val="minor"/>
      </rPr>
      <t>:   [Describe how data leaves the application.  This could be through backup tapes, offsite replication, reports, data transfers to other systems, printing, etc. Or, describe in detail the output or deliverable of the Services.]</t>
    </r>
  </si>
  <si>
    <r>
      <t xml:space="preserve">[Provide a summary of the types and quantity of users of this application.  </t>
    </r>
    <r>
      <rPr>
        <b/>
        <i/>
        <sz val="10"/>
        <color theme="1"/>
        <rFont val="Calibri"/>
        <family val="2"/>
        <scheme val="minor"/>
      </rPr>
      <t>Internal:</t>
    </r>
    <r>
      <rPr>
        <sz val="10"/>
        <color theme="1"/>
        <rFont val="Calibri"/>
        <family val="2"/>
        <scheme val="minor"/>
      </rPr>
      <t xml:space="preserve"> For instance: 100 Vendor employees with 15 supporting the Services; and, </t>
    </r>
    <r>
      <rPr>
        <b/>
        <i/>
        <sz val="10"/>
        <color theme="1"/>
        <rFont val="Calibri"/>
        <family val="2"/>
        <scheme val="minor"/>
      </rPr>
      <t>External:</t>
    </r>
    <r>
      <rPr>
        <sz val="10"/>
        <color theme="1"/>
        <rFont val="Calibri"/>
        <family val="2"/>
        <scheme val="minor"/>
      </rPr>
      <t xml:space="preserve"> 100 CBRE employees, up to 500 CBRE customers.] Please include a description of how all users (and their associated privileges) who have access to the applicable network, operating system and database are managed, ie users and privileges reviewed on a quarterly basis.</t>
    </r>
  </si>
  <si>
    <t>1.    Information Security Policy</t>
  </si>
  <si>
    <t>2.    Application Name/ Services Provided</t>
  </si>
  <si>
    <t>3.    Technical Solution Description</t>
  </si>
  <si>
    <t>4.    Scope and purpose of application or engagement</t>
  </si>
  <si>
    <t>6.    Internal and External Users</t>
  </si>
  <si>
    <t>7.    Data Classification</t>
  </si>
  <si>
    <t>8.    Diagram</t>
  </si>
  <si>
    <r>
      <t xml:space="preserve">5.    </t>
    </r>
    <r>
      <rPr>
        <b/>
        <i/>
        <sz val="14"/>
        <color rgb="FF000000"/>
        <rFont val="Calibri"/>
        <family val="2"/>
        <scheme val="minor"/>
      </rPr>
      <t>Inputs and Outputs</t>
    </r>
  </si>
  <si>
    <t>Risk Score</t>
  </si>
  <si>
    <t xml:space="preserve"> </t>
  </si>
  <si>
    <t>Response</t>
  </si>
  <si>
    <t>Sum of Risk Scores</t>
  </si>
  <si>
    <t>Org Security - Change Control</t>
  </si>
  <si>
    <t>App Security</t>
  </si>
  <si>
    <t>System &amp; Network Security</t>
  </si>
  <si>
    <t>Data Center</t>
  </si>
  <si>
    <t>DR-BCP - Incident Mngmnt</t>
  </si>
  <si>
    <t>Overall Score</t>
  </si>
  <si>
    <t>Raw</t>
  </si>
  <si>
    <t>Average</t>
  </si>
  <si>
    <t>Risk Ratings</t>
  </si>
  <si>
    <t>Low</t>
  </si>
  <si>
    <t>Medium</t>
  </si>
  <si>
    <t>High</t>
  </si>
  <si>
    <t>Vendor's Risk Rating</t>
  </si>
  <si>
    <t>1.0 - 1.5</t>
  </si>
  <si>
    <t>1.5 - 2</t>
  </si>
  <si>
    <t>&gt; 2.0</t>
  </si>
  <si>
    <t>approx 25% "No"</t>
  </si>
  <si>
    <t>approx 25 - 50% "No"</t>
  </si>
  <si>
    <t>approx &gt; 50% "No"</t>
  </si>
  <si>
    <t>Criteria</t>
  </si>
  <si>
    <t>Solution Information</t>
  </si>
  <si>
    <t>Organizational Security - Change Control</t>
  </si>
  <si>
    <t>Disaster Recovery, Business Continuity and Incident Management</t>
  </si>
  <si>
    <t>Based on the responses a vendor evaluation will be performed. All vendor evaluations are determined by CBRE and at CBRE's sole discretion. Completion of this form is required for consideration of the vendor process; however, by completing the form CBRE does not warranty or guarantee selection.</t>
  </si>
  <si>
    <t>Vendor's Comments</t>
  </si>
  <si>
    <t>CBRE's Comments/Questions</t>
  </si>
  <si>
    <t>Vendor's Response to CBRE</t>
  </si>
  <si>
    <t>Please send all supporting documentation with your responses.</t>
  </si>
  <si>
    <t>CBRE</t>
  </si>
  <si>
    <t>Thank you for completing,</t>
  </si>
  <si>
    <t>Provide the physical locations of IT support centers.  This should include international locations and use of other company’s infrastructure, if any.</t>
  </si>
  <si>
    <t>Describe the levels of support available including hours of operation and response times.</t>
  </si>
  <si>
    <t>Describe the methods to obtain support (web, phone, etc.).</t>
  </si>
  <si>
    <t>Will any of the services be contracted out or outsourced?</t>
  </si>
  <si>
    <t>Please complete all Checked Sections, supplying Comments where necessary. Please Note: The Solution Information Tab will always need to be completed.</t>
  </si>
  <si>
    <t>Vendor Name:</t>
  </si>
  <si>
    <t>Person Completing Questionnaire:</t>
  </si>
  <si>
    <t xml:space="preserve">History </t>
  </si>
  <si>
    <t>Date</t>
  </si>
  <si>
    <t>Associate</t>
  </si>
  <si>
    <t>VSR Returned by Vendor</t>
  </si>
  <si>
    <t>CBRE VSR Review</t>
  </si>
  <si>
    <t>CBRE Peer Review</t>
  </si>
  <si>
    <t>CBRE Approval</t>
  </si>
  <si>
    <t>CBRE Additional Requests</t>
  </si>
  <si>
    <t>Vendor's Responses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</si>
</sst>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7" x14ac:knownFonts="1">
    <font>
      <sz val="11"/>
      <color theme="1"/>
      <name val="Calibri"/>
      <family val="2"/>
      <scheme val="minor"/>
    </font>
    <font>
      <b/>
      <sz val="11"/>
      <color theme="1"/>
      <name val="Calibri"/>
      <family val="2"/>
      <scheme val="minor"/>
    </font>
    <font>
      <sz val="10"/>
      <color theme="1"/>
      <name val="Futura Lt BT"/>
      <family val="2"/>
    </font>
    <font>
      <sz val="10"/>
      <color theme="1"/>
      <name val="Futura Md BT"/>
      <family val="2"/>
    </font>
    <font>
      <vertAlign val="superscript"/>
      <sz val="10"/>
      <color theme="1"/>
      <name val="Futura Lt BT"/>
      <family val="2"/>
    </font>
    <font>
      <sz val="9"/>
      <color rgb="FF000000"/>
      <name val="Times New Roman"/>
      <family val="1"/>
    </font>
    <font>
      <sz val="9"/>
      <color theme="1"/>
      <name val="Futura Lt BT"/>
      <family val="2"/>
    </font>
    <font>
      <sz val="9"/>
      <color theme="1"/>
      <name val="Calibri"/>
      <family val="2"/>
      <scheme val="minor"/>
    </font>
    <font>
      <sz val="10"/>
      <color theme="1"/>
      <name val="Calibri"/>
      <family val="2"/>
      <scheme val="minor"/>
    </font>
    <font>
      <b/>
      <sz val="10"/>
      <color theme="1"/>
      <name val="Calibri"/>
      <family val="2"/>
      <scheme val="minor"/>
    </font>
    <font>
      <b/>
      <i/>
      <sz val="10"/>
      <color theme="1"/>
      <name val="Calibri"/>
      <family val="2"/>
      <scheme val="minor"/>
    </font>
    <font>
      <b/>
      <i/>
      <sz val="14"/>
      <color rgb="FF000000"/>
      <name val="Calibri"/>
      <family val="2"/>
      <scheme val="minor"/>
    </font>
    <font>
      <b/>
      <sz val="14"/>
      <color theme="1"/>
      <name val="Calibri"/>
      <family val="2"/>
      <scheme val="minor"/>
    </font>
    <font>
      <b/>
      <i/>
      <sz val="14"/>
      <name val="Calibri"/>
      <family val="2"/>
      <scheme val="minor"/>
    </font>
    <font>
      <b/>
      <sz val="12"/>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b/>
      <i/>
      <sz val="14"/>
      <color theme="1"/>
      <name val="Calibri"/>
      <family val="2"/>
      <scheme val="minor"/>
    </font>
    <font>
      <b/>
      <sz val="10"/>
      <color theme="1"/>
      <name val="Futura Md BT"/>
      <family val="2"/>
    </font>
    <font>
      <b/>
      <sz val="11"/>
      <color rgb="FF006100"/>
      <name val="Calibri"/>
      <family val="2"/>
      <scheme val="minor"/>
    </font>
    <font>
      <b/>
      <sz val="11"/>
      <color rgb="FF9C6500"/>
      <name val="Calibri"/>
      <family val="2"/>
      <scheme val="minor"/>
    </font>
    <font>
      <b/>
      <sz val="11"/>
      <color rgb="FF9C0006"/>
      <name val="Calibri"/>
      <family val="2"/>
      <scheme val="minor"/>
    </font>
    <font>
      <sz val="10"/>
      <color theme="1"/>
      <name val="Calibri"/>
      <family val="2"/>
    </font>
    <font>
      <b/>
      <sz val="11"/>
      <color theme="0"/>
      <name val="Calibri"/>
      <family val="2"/>
      <scheme val="minor"/>
    </font>
    <font>
      <b/>
      <sz val="12"/>
      <color theme="0"/>
      <name val="Calibri"/>
      <family val="2"/>
      <scheme val="minor"/>
    </font>
    <font>
      <b/>
      <sz val="11"/>
      <color theme="1"/>
      <name val="Calibri"/>
      <family val="2"/>
    </font>
  </fonts>
  <fills count="10">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0"/>
        <bgColor indexed="64"/>
      </patternFill>
    </fill>
    <fill>
      <patternFill patternType="solid">
        <fgColor rgb="FF5AC68B"/>
        <bgColor indexed="64"/>
      </patternFill>
    </fill>
    <fill>
      <patternFill patternType="solid">
        <fgColor rgb="FFA5A5A5"/>
      </patternFill>
    </fill>
    <fill>
      <patternFill patternType="solid">
        <fgColor rgb="FF269E6D"/>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double">
        <color rgb="FF3F3F3F"/>
      </left>
      <right style="double">
        <color rgb="FF3F3F3F"/>
      </right>
      <top style="double">
        <color rgb="FF3F3F3F"/>
      </top>
      <bottom style="double">
        <color rgb="FF3F3F3F"/>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5">
    <xf numFmtId="0" fontId="0" fillId="0" borderId="0"/>
    <xf numFmtId="0" fontId="15" fillId="3" borderId="0" applyNumberFormat="0" applyBorder="0" applyAlignment="0" applyProtection="0"/>
    <xf numFmtId="0" fontId="16" fillId="4" borderId="0" applyNumberFormat="0" applyBorder="0" applyAlignment="0" applyProtection="0"/>
    <xf numFmtId="0" fontId="17" fillId="5" borderId="0" applyNumberFormat="0" applyBorder="0" applyAlignment="0" applyProtection="0"/>
    <xf numFmtId="0" fontId="24" fillId="8" borderId="6" applyNumberFormat="0" applyAlignment="0" applyProtection="0"/>
  </cellStyleXfs>
  <cellXfs count="81">
    <xf numFmtId="0" fontId="0" fillId="0" borderId="0" xfId="0"/>
    <xf numFmtId="0" fontId="0" fillId="0" borderId="1" xfId="0" applyBorder="1"/>
    <xf numFmtId="0" fontId="2" fillId="0" borderId="1" xfId="0" applyFont="1" applyBorder="1" applyAlignment="1">
      <alignment vertical="center" wrapText="1"/>
    </xf>
    <xf numFmtId="0" fontId="2" fillId="0" borderId="2" xfId="0" applyFont="1" applyBorder="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2" xfId="0" applyFont="1" applyBorder="1" applyAlignment="1">
      <alignment horizontal="center" vertical="center" wrapText="1"/>
    </xf>
    <xf numFmtId="0" fontId="0" fillId="2" borderId="1" xfId="0" applyFill="1" applyBorder="1"/>
    <xf numFmtId="0" fontId="0" fillId="0" borderId="0" xfId="0" applyBorder="1"/>
    <xf numFmtId="0" fontId="7" fillId="0" borderId="0" xfId="0" applyFont="1" applyBorder="1"/>
    <xf numFmtId="0" fontId="8" fillId="0" borderId="1" xfId="0" applyFont="1" applyBorder="1" applyAlignment="1">
      <alignment vertical="top" wrapText="1"/>
    </xf>
    <xf numFmtId="0" fontId="8" fillId="0" borderId="1" xfId="0" applyFont="1" applyBorder="1" applyAlignment="1">
      <alignment horizontal="left" vertical="top" wrapText="1"/>
    </xf>
    <xf numFmtId="0" fontId="9" fillId="0" borderId="1" xfId="0" applyFont="1" applyBorder="1" applyAlignment="1">
      <alignment vertical="top" wrapText="1"/>
    </xf>
    <xf numFmtId="0" fontId="8" fillId="0" borderId="0" xfId="0" applyFont="1"/>
    <xf numFmtId="0" fontId="8" fillId="0" borderId="1" xfId="0" applyFont="1" applyBorder="1"/>
    <xf numFmtId="0" fontId="8" fillId="0" borderId="0" xfId="0" applyFont="1" applyAlignment="1">
      <alignment vertical="top" wrapText="1"/>
    </xf>
    <xf numFmtId="0" fontId="11" fillId="2" borderId="1" xfId="0" applyFont="1" applyFill="1" applyBorder="1" applyAlignment="1">
      <alignment horizontal="left" vertical="center" indent="3"/>
    </xf>
    <xf numFmtId="0" fontId="12" fillId="2" borderId="1" xfId="0" applyFont="1" applyFill="1" applyBorder="1" applyAlignment="1">
      <alignment vertical="top" wrapText="1"/>
    </xf>
    <xf numFmtId="0" fontId="12" fillId="0" borderId="0" xfId="0" applyFont="1"/>
    <xf numFmtId="0" fontId="13" fillId="2" borderId="1" xfId="0" applyFont="1" applyFill="1" applyBorder="1" applyAlignment="1">
      <alignment horizontal="left" vertical="center" indent="3"/>
    </xf>
    <xf numFmtId="0" fontId="1" fillId="0" borderId="1" xfId="0" applyFont="1" applyBorder="1"/>
    <xf numFmtId="0" fontId="1" fillId="0" borderId="0" xfId="0" applyFont="1" applyBorder="1"/>
    <xf numFmtId="0" fontId="14" fillId="0" borderId="0" xfId="0" applyFont="1" applyAlignment="1">
      <alignment wrapText="1"/>
    </xf>
    <xf numFmtId="0" fontId="1" fillId="0" borderId="3" xfId="0" applyFont="1" applyBorder="1"/>
    <xf numFmtId="0" fontId="3" fillId="2" borderId="3" xfId="0" applyFont="1" applyFill="1" applyBorder="1" applyAlignment="1">
      <alignment vertical="center" wrapText="1"/>
    </xf>
    <xf numFmtId="0" fontId="2" fillId="0" borderId="3" xfId="0" applyFont="1" applyBorder="1" applyAlignment="1">
      <alignment vertical="center" wrapText="1"/>
    </xf>
    <xf numFmtId="0" fontId="0" fillId="0" borderId="4" xfId="0" applyBorder="1"/>
    <xf numFmtId="0" fontId="0" fillId="2" borderId="1" xfId="0" applyFont="1" applyFill="1" applyBorder="1"/>
    <xf numFmtId="0" fontId="0" fillId="0" borderId="1" xfId="0" applyBorder="1" applyAlignment="1">
      <alignment horizontal="center"/>
    </xf>
    <xf numFmtId="0" fontId="0" fillId="6" borderId="1" xfId="0" applyFill="1" applyBorder="1" applyAlignment="1">
      <alignment horizontal="center"/>
    </xf>
    <xf numFmtId="0" fontId="0" fillId="0" borderId="1" xfId="0" applyFill="1" applyBorder="1" applyAlignment="1">
      <alignment horizontal="center"/>
    </xf>
    <xf numFmtId="0" fontId="0" fillId="7" borderId="1" xfId="0" applyFill="1" applyBorder="1" applyAlignment="1">
      <alignment horizontal="center"/>
    </xf>
    <xf numFmtId="0" fontId="18" fillId="0" borderId="0" xfId="0" applyFont="1" applyAlignment="1">
      <alignment horizontal="center"/>
    </xf>
    <xf numFmtId="0" fontId="1" fillId="0" borderId="1" xfId="0" applyFont="1" applyBorder="1" applyAlignment="1">
      <alignment horizontal="center"/>
    </xf>
    <xf numFmtId="0" fontId="1" fillId="2" borderId="1" xfId="0" applyFont="1" applyFill="1" applyBorder="1" applyAlignment="1">
      <alignment horizontal="center"/>
    </xf>
    <xf numFmtId="0" fontId="1" fillId="7" borderId="1" xfId="0" applyFont="1" applyFill="1" applyBorder="1" applyAlignment="1">
      <alignment horizontal="center"/>
    </xf>
    <xf numFmtId="0" fontId="19" fillId="2" borderId="1" xfId="0" applyFont="1" applyFill="1" applyBorder="1" applyAlignment="1">
      <alignment vertical="center" wrapText="1"/>
    </xf>
    <xf numFmtId="0" fontId="19" fillId="2" borderId="1" xfId="0" applyFont="1" applyFill="1" applyBorder="1" applyAlignment="1">
      <alignment vertical="center"/>
    </xf>
    <xf numFmtId="0" fontId="1" fillId="6" borderId="1" xfId="0" applyFont="1" applyFill="1" applyBorder="1" applyAlignment="1">
      <alignment horizontal="center"/>
    </xf>
    <xf numFmtId="0" fontId="1" fillId="0" borderId="1" xfId="0" applyFont="1" applyBorder="1" applyAlignment="1"/>
    <xf numFmtId="0" fontId="0" fillId="0" borderId="1" xfId="0" applyBorder="1" applyAlignment="1"/>
    <xf numFmtId="0" fontId="0" fillId="0" borderId="0" xfId="0" applyBorder="1" applyAlignment="1"/>
    <xf numFmtId="0" fontId="1" fillId="7" borderId="1" xfId="0" applyFont="1" applyFill="1" applyBorder="1"/>
    <xf numFmtId="0" fontId="1" fillId="7" borderId="3" xfId="0" applyFont="1" applyFill="1" applyBorder="1" applyAlignment="1">
      <alignment horizontal="center"/>
    </xf>
    <xf numFmtId="0" fontId="20" fillId="3" borderId="1" xfId="1" applyFont="1" applyBorder="1"/>
    <xf numFmtId="0" fontId="20" fillId="3" borderId="1" xfId="1" applyFont="1" applyBorder="1" applyAlignment="1">
      <alignment horizontal="center"/>
    </xf>
    <xf numFmtId="0" fontId="1" fillId="6" borderId="1" xfId="0" applyFont="1" applyFill="1" applyBorder="1"/>
    <xf numFmtId="0" fontId="21" fillId="5" borderId="1" xfId="3" applyFont="1" applyBorder="1"/>
    <xf numFmtId="0" fontId="21" fillId="5" borderId="1" xfId="3" applyFont="1" applyBorder="1" applyAlignment="1">
      <alignment horizontal="center"/>
    </xf>
    <xf numFmtId="0" fontId="22" fillId="4" borderId="1" xfId="2" applyFont="1" applyBorder="1"/>
    <xf numFmtId="0" fontId="22" fillId="4" borderId="1" xfId="2" applyFont="1" applyBorder="1" applyAlignment="1">
      <alignment horizontal="center"/>
    </xf>
    <xf numFmtId="0" fontId="11" fillId="6" borderId="1" xfId="0" applyFont="1" applyFill="1" applyBorder="1" applyAlignment="1">
      <alignment horizontal="left" vertical="center" indent="3"/>
    </xf>
    <xf numFmtId="0" fontId="12" fillId="6" borderId="0" xfId="0" applyFont="1" applyFill="1"/>
    <xf numFmtId="0" fontId="12" fillId="2" borderId="2" xfId="0" applyFont="1" applyFill="1" applyBorder="1" applyAlignment="1">
      <alignment vertical="top" wrapText="1"/>
    </xf>
    <xf numFmtId="0" fontId="8" fillId="0" borderId="5" xfId="0" applyFont="1" applyBorder="1" applyAlignment="1">
      <alignment vertical="top" wrapText="1"/>
    </xf>
    <xf numFmtId="0" fontId="23" fillId="6" borderId="1" xfId="0" applyFont="1" applyFill="1" applyBorder="1" applyAlignment="1">
      <alignment vertical="top" wrapText="1"/>
    </xf>
    <xf numFmtId="0" fontId="25" fillId="9" borderId="7" xfId="0" applyFont="1" applyFill="1" applyBorder="1" applyAlignment="1">
      <alignment wrapText="1"/>
    </xf>
    <xf numFmtId="0" fontId="24" fillId="9" borderId="8" xfId="4" applyFill="1" applyBorder="1"/>
    <xf numFmtId="0" fontId="1" fillId="6" borderId="4" xfId="0" applyFont="1" applyFill="1" applyBorder="1" applyAlignment="1">
      <alignment horizontal="left" vertical="top" wrapText="1"/>
    </xf>
    <xf numFmtId="0" fontId="1" fillId="6" borderId="1" xfId="0" applyFont="1" applyFill="1" applyBorder="1" applyAlignment="1">
      <alignment horizontal="left" vertical="top" wrapText="1"/>
    </xf>
    <xf numFmtId="0" fontId="0" fillId="0" borderId="1" xfId="0" applyBorder="1" applyAlignment="1">
      <alignment vertical="top" wrapText="1"/>
    </xf>
    <xf numFmtId="0" fontId="0" fillId="0" borderId="1" xfId="0" applyBorder="1" applyAlignment="1">
      <alignment horizontal="left" vertical="top" wrapText="1"/>
    </xf>
    <xf numFmtId="0" fontId="14" fillId="0" borderId="9" xfId="0" applyFont="1" applyBorder="1" applyAlignment="1">
      <alignment wrapText="1"/>
    </xf>
    <xf numFmtId="0" fontId="0" fillId="0" borderId="10" xfId="0" applyBorder="1"/>
    <xf numFmtId="0" fontId="14" fillId="0" borderId="11" xfId="0" applyFont="1" applyBorder="1" applyAlignment="1">
      <alignment wrapText="1"/>
    </xf>
    <xf numFmtId="0" fontId="0" fillId="0" borderId="12" xfId="0" applyBorder="1"/>
    <xf numFmtId="0" fontId="14" fillId="0" borderId="13" xfId="0" applyFont="1" applyBorder="1" applyAlignment="1">
      <alignment wrapText="1"/>
    </xf>
    <xf numFmtId="0" fontId="0" fillId="0" borderId="14" xfId="0" applyBorder="1"/>
    <xf numFmtId="0" fontId="0" fillId="0" borderId="1" xfId="0" applyBorder="1" applyAlignment="1">
      <alignment vertical="center"/>
    </xf>
    <xf numFmtId="0" fontId="0" fillId="0" borderId="4" xfId="0" applyBorder="1" applyAlignment="1">
      <alignment horizontal="left" vertical="top" wrapText="1"/>
    </xf>
    <xf numFmtId="0" fontId="26" fillId="2" borderId="1" xfId="0" applyFont="1" applyFill="1" applyBorder="1" applyAlignment="1">
      <alignment vertical="center"/>
    </xf>
    <xf numFmtId="0" fontId="26" fillId="2" borderId="1" xfId="0" applyFont="1" applyFill="1" applyBorder="1" applyAlignment="1">
      <alignment vertical="center" wrapText="1"/>
    </xf>
    <xf numFmtId="0" fontId="1" fillId="0" borderId="0" xfId="0" applyFont="1" applyAlignment="1">
      <alignment horizontal="center"/>
    </xf>
    <xf numFmtId="164" fontId="1" fillId="0" borderId="0" xfId="0" applyNumberFormat="1" applyFont="1" applyAlignment="1">
      <alignment horizontal="center" vertical="center"/>
    </xf>
    <xf numFmtId="164" fontId="0" fillId="0" borderId="0" xfId="0" applyNumberFormat="1" applyAlignment="1">
      <alignment horizontal="center"/>
    </xf>
    <xf numFmtId="0" fontId="5" fillId="0" borderId="1" xfId="0" applyFont="1" applyBorder="1" applyAlignment="1">
      <alignment horizontal="center" vertical="center" wrapText="1"/>
    </xf>
    <xf numFmtId="0" fontId="19" fillId="2" borderId="1" xfId="0" applyFont="1" applyFill="1" applyBorder="1" applyAlignment="1">
      <alignment horizontal="left" vertical="center" wrapText="1"/>
    </xf>
    <xf numFmtId="0" fontId="19" fillId="2" borderId="1" xfId="0" applyFont="1" applyFill="1" applyBorder="1" applyAlignment="1">
      <alignment vertical="center" wrapText="1"/>
    </xf>
    <xf numFmtId="0" fontId="19" fillId="2" borderId="3" xfId="0" applyFont="1" applyFill="1" applyBorder="1" applyAlignment="1">
      <alignment horizontal="left" vertical="center" wrapText="1"/>
    </xf>
    <xf numFmtId="0" fontId="19" fillId="2" borderId="4" xfId="0" applyFont="1" applyFill="1" applyBorder="1" applyAlignment="1">
      <alignment horizontal="left" vertical="center" wrapText="1"/>
    </xf>
    <xf numFmtId="0" fontId="26" fillId="2" borderId="1" xfId="0" applyFont="1" applyFill="1" applyBorder="1" applyAlignment="1">
      <alignment vertical="center" wrapText="1"/>
    </xf>
  </cellXfs>
  <cellStyles count="5">
    <cellStyle name="Bad" xfId="2" builtinId="27"/>
    <cellStyle name="Check Cell" xfId="4" builtinId="23"/>
    <cellStyle name="Good" xfId="1" builtinId="26"/>
    <cellStyle name="Neutral" xfId="3" builtinId="28"/>
    <cellStyle name="Normal" xfId="0" builtinId="0"/>
  </cellStyles>
  <dxfs count="0"/>
  <tableStyles count="0" defaultTableStyle="TableStyleMedium2" defaultPivotStyle="PivotStyleLight16"/>
  <colors>
    <mruColors>
      <color rgb="FF269E6D"/>
      <color rgb="FF5AC68B"/>
      <color rgb="FF33CD8F"/>
      <color rgb="FF99FF3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190500</xdr:colOff>
          <xdr:row>7</xdr:row>
          <xdr:rowOff>0</xdr:rowOff>
        </xdr:from>
        <xdr:to>
          <xdr:col>1</xdr:col>
          <xdr:colOff>495300</xdr:colOff>
          <xdr:row>8</xdr:row>
          <xdr:rowOff>19050</xdr:rowOff>
        </xdr:to>
        <xdr:sp macro="" textlink="">
          <xdr:nvSpPr>
            <xdr:cNvPr id="1025" name="Check Box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9</xdr:row>
          <xdr:rowOff>0</xdr:rowOff>
        </xdr:from>
        <xdr:to>
          <xdr:col>1</xdr:col>
          <xdr:colOff>495300</xdr:colOff>
          <xdr:row>10</xdr:row>
          <xdr:rowOff>9525</xdr:rowOff>
        </xdr:to>
        <xdr:sp macro="" textlink="">
          <xdr:nvSpPr>
            <xdr:cNvPr id="1026" name="Check Box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9</xdr:row>
          <xdr:rowOff>200025</xdr:rowOff>
        </xdr:from>
        <xdr:to>
          <xdr:col>1</xdr:col>
          <xdr:colOff>495300</xdr:colOff>
          <xdr:row>11</xdr:row>
          <xdr:rowOff>9525</xdr:rowOff>
        </xdr:to>
        <xdr:sp macro="" textlink="">
          <xdr:nvSpPr>
            <xdr:cNvPr id="1027" name="Check Box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11</xdr:row>
          <xdr:rowOff>0</xdr:rowOff>
        </xdr:from>
        <xdr:to>
          <xdr:col>1</xdr:col>
          <xdr:colOff>495300</xdr:colOff>
          <xdr:row>11</xdr:row>
          <xdr:rowOff>219075</xdr:rowOff>
        </xdr:to>
        <xdr:sp macro="" textlink="">
          <xdr:nvSpPr>
            <xdr:cNvPr id="1028" name="Check Box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12</xdr:row>
          <xdr:rowOff>0</xdr:rowOff>
        </xdr:from>
        <xdr:to>
          <xdr:col>1</xdr:col>
          <xdr:colOff>495300</xdr:colOff>
          <xdr:row>13</xdr:row>
          <xdr:rowOff>19050</xdr:rowOff>
        </xdr:to>
        <xdr:sp macro="" textlink="">
          <xdr:nvSpPr>
            <xdr:cNvPr id="1029" name="Check Box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12</xdr:row>
          <xdr:rowOff>190500</xdr:rowOff>
        </xdr:from>
        <xdr:to>
          <xdr:col>1</xdr:col>
          <xdr:colOff>495300</xdr:colOff>
          <xdr:row>14</xdr:row>
          <xdr:rowOff>9525</xdr:rowOff>
        </xdr:to>
        <xdr:sp macro="" textlink="">
          <xdr:nvSpPr>
            <xdr:cNvPr id="1030" name="Check Box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13</xdr:row>
          <xdr:rowOff>180975</xdr:rowOff>
        </xdr:from>
        <xdr:to>
          <xdr:col>1</xdr:col>
          <xdr:colOff>495300</xdr:colOff>
          <xdr:row>15</xdr:row>
          <xdr:rowOff>0</xdr:rowOff>
        </xdr:to>
        <xdr:sp macro="" textlink="">
          <xdr:nvSpPr>
            <xdr:cNvPr id="1031" name="Check Box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8</xdr:row>
          <xdr:rowOff>0</xdr:rowOff>
        </xdr:from>
        <xdr:to>
          <xdr:col>1</xdr:col>
          <xdr:colOff>495300</xdr:colOff>
          <xdr:row>9</xdr:row>
          <xdr:rowOff>28575</xdr:rowOff>
        </xdr:to>
        <xdr:sp macro="" textlink="">
          <xdr:nvSpPr>
            <xdr:cNvPr id="1034" name="Check Box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23"/>
  <sheetViews>
    <sheetView tabSelected="1" workbookViewId="0">
      <selection activeCell="A4" sqref="A4"/>
    </sheetView>
  </sheetViews>
  <sheetFormatPr defaultRowHeight="15.75" x14ac:dyDescent="0.25"/>
  <cols>
    <col min="1" max="1" width="100.7109375" style="22" customWidth="1"/>
  </cols>
  <sheetData>
    <row r="1" spans="1:2" x14ac:dyDescent="0.25">
      <c r="A1" s="62"/>
      <c r="B1" s="63"/>
    </row>
    <row r="2" spans="1:2" x14ac:dyDescent="0.25">
      <c r="A2" s="64" t="s">
        <v>273</v>
      </c>
      <c r="B2" s="65"/>
    </row>
    <row r="3" spans="1:2" x14ac:dyDescent="0.25">
      <c r="B3" s="65"/>
    </row>
    <row r="4" spans="1:2" x14ac:dyDescent="0.25">
      <c r="A4" s="64" t="s">
        <v>274</v>
      </c>
      <c r="B4" s="65"/>
    </row>
    <row r="5" spans="1:2" ht="16.5" customHeight="1" x14ac:dyDescent="0.25">
      <c r="A5" s="64"/>
      <c r="B5" s="65"/>
    </row>
    <row r="6" spans="1:2" ht="31.5" x14ac:dyDescent="0.25">
      <c r="A6" s="64" t="s">
        <v>272</v>
      </c>
      <c r="B6" s="65"/>
    </row>
    <row r="7" spans="1:2" x14ac:dyDescent="0.25">
      <c r="A7" s="64"/>
      <c r="B7" s="65"/>
    </row>
    <row r="8" spans="1:2" x14ac:dyDescent="0.25">
      <c r="A8" s="56" t="s">
        <v>258</v>
      </c>
      <c r="B8" s="57"/>
    </row>
    <row r="9" spans="1:2" x14ac:dyDescent="0.25">
      <c r="A9" s="56" t="s">
        <v>203</v>
      </c>
      <c r="B9" s="57"/>
    </row>
    <row r="10" spans="1:2" ht="16.5" customHeight="1" x14ac:dyDescent="0.25">
      <c r="A10" s="56" t="s">
        <v>259</v>
      </c>
      <c r="B10" s="57"/>
    </row>
    <row r="11" spans="1:2" x14ac:dyDescent="0.25">
      <c r="A11" s="56" t="s">
        <v>145</v>
      </c>
      <c r="B11" s="57"/>
    </row>
    <row r="12" spans="1:2" ht="44.25" customHeight="1" x14ac:dyDescent="0.25">
      <c r="A12" s="56" t="s">
        <v>240</v>
      </c>
      <c r="B12" s="57"/>
    </row>
    <row r="13" spans="1:2" x14ac:dyDescent="0.25">
      <c r="A13" s="56" t="s">
        <v>241</v>
      </c>
      <c r="B13" s="57"/>
    </row>
    <row r="14" spans="1:2" x14ac:dyDescent="0.25">
      <c r="A14" s="56" t="s">
        <v>260</v>
      </c>
      <c r="B14" s="57"/>
    </row>
    <row r="15" spans="1:2" x14ac:dyDescent="0.25">
      <c r="A15" s="56" t="s">
        <v>155</v>
      </c>
      <c r="B15" s="57"/>
    </row>
    <row r="16" spans="1:2" x14ac:dyDescent="0.25">
      <c r="A16" s="64"/>
      <c r="B16" s="65"/>
    </row>
    <row r="17" spans="1:2" ht="63" x14ac:dyDescent="0.25">
      <c r="A17" s="64" t="s">
        <v>261</v>
      </c>
      <c r="B17" s="65"/>
    </row>
    <row r="18" spans="1:2" x14ac:dyDescent="0.25">
      <c r="A18" s="64"/>
      <c r="B18" s="65"/>
    </row>
    <row r="19" spans="1:2" x14ac:dyDescent="0.25">
      <c r="A19" s="64" t="s">
        <v>265</v>
      </c>
      <c r="B19" s="65"/>
    </row>
    <row r="20" spans="1:2" x14ac:dyDescent="0.25">
      <c r="A20" s="64"/>
      <c r="B20" s="65"/>
    </row>
    <row r="21" spans="1:2" x14ac:dyDescent="0.25">
      <c r="A21" s="64" t="s">
        <v>267</v>
      </c>
      <c r="B21" s="65"/>
    </row>
    <row r="22" spans="1:2" x14ac:dyDescent="0.25">
      <c r="A22" s="64"/>
      <c r="B22" s="65"/>
    </row>
    <row r="23" spans="1:2" ht="16.5" thickBot="1" x14ac:dyDescent="0.3">
      <c r="A23" s="66" t="s">
        <v>266</v>
      </c>
      <c r="B23" s="67"/>
    </row>
  </sheetData>
  <pageMargins left="0.7" right="0.7" top="0.75" bottom="0.75" header="0.3" footer="0.3"/>
  <pageSetup paperSize="5"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190500</xdr:colOff>
                    <xdr:row>7</xdr:row>
                    <xdr:rowOff>0</xdr:rowOff>
                  </from>
                  <to>
                    <xdr:col>1</xdr:col>
                    <xdr:colOff>495300</xdr:colOff>
                    <xdr:row>8</xdr:row>
                    <xdr:rowOff>19050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190500</xdr:colOff>
                    <xdr:row>9</xdr:row>
                    <xdr:rowOff>0</xdr:rowOff>
                  </from>
                  <to>
                    <xdr:col>1</xdr:col>
                    <xdr:colOff>495300</xdr:colOff>
                    <xdr:row>10</xdr:row>
                    <xdr:rowOff>9525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190500</xdr:colOff>
                    <xdr:row>9</xdr:row>
                    <xdr:rowOff>200025</xdr:rowOff>
                  </from>
                  <to>
                    <xdr:col>1</xdr:col>
                    <xdr:colOff>495300</xdr:colOff>
                    <xdr:row>11</xdr:row>
                    <xdr:rowOff>9525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190500</xdr:colOff>
                    <xdr:row>11</xdr:row>
                    <xdr:rowOff>0</xdr:rowOff>
                  </from>
                  <to>
                    <xdr:col>1</xdr:col>
                    <xdr:colOff>495300</xdr:colOff>
                    <xdr:row>11</xdr:row>
                    <xdr:rowOff>219075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190500</xdr:colOff>
                    <xdr:row>12</xdr:row>
                    <xdr:rowOff>0</xdr:rowOff>
                  </from>
                  <to>
                    <xdr:col>1</xdr:col>
                    <xdr:colOff>495300</xdr:colOff>
                    <xdr:row>13</xdr:row>
                    <xdr:rowOff>19050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190500</xdr:colOff>
                    <xdr:row>12</xdr:row>
                    <xdr:rowOff>190500</xdr:rowOff>
                  </from>
                  <to>
                    <xdr:col>1</xdr:col>
                    <xdr:colOff>495300</xdr:colOff>
                    <xdr:row>14</xdr:row>
                    <xdr:rowOff>9525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190500</xdr:colOff>
                    <xdr:row>13</xdr:row>
                    <xdr:rowOff>180975</xdr:rowOff>
                  </from>
                  <to>
                    <xdr:col>1</xdr:col>
                    <xdr:colOff>495300</xdr:colOff>
                    <xdr:row>15</xdr:row>
                    <xdr:rowOff>0</xdr:rowOff>
                  </to>
                </anchor>
              </controlPr>
            </control>
          </mc:Choice>
        </mc:AlternateContent>
        <mc:AlternateContent xmlns:mc="http://schemas.openxmlformats.org/markup-compatibility/2006">
          <mc:Choice Requires="x14">
            <control shapeId="1034" r:id="rId11" name="Check Box 10">
              <controlPr defaultSize="0" autoFill="0" autoLine="0" autoPict="0">
                <anchor moveWithCells="1">
                  <from>
                    <xdr:col>1</xdr:col>
                    <xdr:colOff>190500</xdr:colOff>
                    <xdr:row>8</xdr:row>
                    <xdr:rowOff>0</xdr:rowOff>
                  </from>
                  <to>
                    <xdr:col>1</xdr:col>
                    <xdr:colOff>495300</xdr:colOff>
                    <xdr:row>9</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workbookViewId="0">
      <selection activeCell="B44" sqref="B44"/>
    </sheetView>
  </sheetViews>
  <sheetFormatPr defaultRowHeight="15" x14ac:dyDescent="0.25"/>
  <cols>
    <col min="1" max="3" width="30.7109375" customWidth="1"/>
  </cols>
  <sheetData>
    <row r="1" spans="1:3" x14ac:dyDescent="0.25">
      <c r="A1" s="72" t="s">
        <v>275</v>
      </c>
      <c r="B1" s="73" t="s">
        <v>276</v>
      </c>
      <c r="C1" s="72" t="s">
        <v>277</v>
      </c>
    </row>
    <row r="2" spans="1:3" x14ac:dyDescent="0.25">
      <c r="B2" s="74"/>
    </row>
    <row r="3" spans="1:3" x14ac:dyDescent="0.25">
      <c r="A3" t="s">
        <v>278</v>
      </c>
      <c r="B3" s="74" t="s">
        <v>235</v>
      </c>
    </row>
    <row r="4" spans="1:3" x14ac:dyDescent="0.25">
      <c r="B4" s="74" t="s">
        <v>235</v>
      </c>
    </row>
    <row r="5" spans="1:3" x14ac:dyDescent="0.25">
      <c r="A5" t="s">
        <v>279</v>
      </c>
      <c r="B5" s="74" t="s">
        <v>235</v>
      </c>
      <c r="C5" t="s">
        <v>235</v>
      </c>
    </row>
    <row r="6" spans="1:3" x14ac:dyDescent="0.25">
      <c r="B6" s="74" t="s">
        <v>235</v>
      </c>
    </row>
    <row r="7" spans="1:3" x14ac:dyDescent="0.25">
      <c r="A7" t="s">
        <v>280</v>
      </c>
      <c r="B7" s="74" t="s">
        <v>235</v>
      </c>
      <c r="C7" t="s">
        <v>235</v>
      </c>
    </row>
    <row r="8" spans="1:3" x14ac:dyDescent="0.25">
      <c r="B8" s="74"/>
      <c r="C8" t="s">
        <v>235</v>
      </c>
    </row>
    <row r="9" spans="1:3" x14ac:dyDescent="0.25">
      <c r="A9" t="s">
        <v>281</v>
      </c>
      <c r="B9" s="74"/>
      <c r="C9" t="s">
        <v>235</v>
      </c>
    </row>
    <row r="10" spans="1:3" x14ac:dyDescent="0.25">
      <c r="B10" s="74"/>
      <c r="C10" t="s">
        <v>235</v>
      </c>
    </row>
    <row r="11" spans="1:3" x14ac:dyDescent="0.25">
      <c r="A11" t="s">
        <v>282</v>
      </c>
      <c r="B11" s="74"/>
      <c r="C11" t="s">
        <v>235</v>
      </c>
    </row>
    <row r="12" spans="1:3" x14ac:dyDescent="0.25">
      <c r="B12" s="74"/>
    </row>
    <row r="13" spans="1:3" x14ac:dyDescent="0.25">
      <c r="A13" t="s">
        <v>283</v>
      </c>
      <c r="B13" s="74"/>
    </row>
    <row r="14" spans="1:3" x14ac:dyDescent="0.25">
      <c r="B14" s="74"/>
    </row>
    <row r="15" spans="1:3" x14ac:dyDescent="0.25">
      <c r="B15" s="74"/>
    </row>
    <row r="16" spans="1:3" x14ac:dyDescent="0.25">
      <c r="B16" s="74"/>
    </row>
    <row r="17" spans="2:2" x14ac:dyDescent="0.25">
      <c r="B17" s="74"/>
    </row>
    <row r="18" spans="2:2" x14ac:dyDescent="0.25">
      <c r="B18" s="74"/>
    </row>
    <row r="19" spans="2:2" x14ac:dyDescent="0.25">
      <c r="B19" s="74"/>
    </row>
    <row r="20" spans="2:2" x14ac:dyDescent="0.25">
      <c r="B20" s="74"/>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5"/>
  <sheetViews>
    <sheetView workbookViewId="0">
      <selection activeCell="A13" sqref="A13"/>
    </sheetView>
  </sheetViews>
  <sheetFormatPr defaultRowHeight="12.75" x14ac:dyDescent="0.2"/>
  <cols>
    <col min="1" max="1" width="9.140625" style="13"/>
    <col min="2" max="5" width="80.7109375" style="15" customWidth="1"/>
    <col min="6" max="16384" width="9.140625" style="13"/>
  </cols>
  <sheetData>
    <row r="1" spans="1:6" s="21" customFormat="1" ht="15" x14ac:dyDescent="0.25">
      <c r="A1" s="20" t="s">
        <v>202</v>
      </c>
      <c r="B1" s="20"/>
      <c r="F1" s="20"/>
    </row>
    <row r="2" spans="1:6" s="18" customFormat="1" ht="18.75" x14ac:dyDescent="0.3">
      <c r="A2" s="16" t="s">
        <v>226</v>
      </c>
      <c r="B2" s="17"/>
      <c r="C2" s="34" t="s">
        <v>262</v>
      </c>
      <c r="D2" s="35" t="s">
        <v>263</v>
      </c>
      <c r="E2" s="34" t="s">
        <v>264</v>
      </c>
    </row>
    <row r="3" spans="1:6" ht="99.95" customHeight="1" x14ac:dyDescent="0.2">
      <c r="A3" s="14"/>
      <c r="B3" s="11" t="s">
        <v>222</v>
      </c>
      <c r="C3" s="10"/>
      <c r="D3" s="11"/>
      <c r="E3" s="11"/>
    </row>
    <row r="4" spans="1:6" s="18" customFormat="1" ht="18.75" x14ac:dyDescent="0.3">
      <c r="A4" s="16" t="s">
        <v>227</v>
      </c>
      <c r="B4" s="17"/>
      <c r="C4" s="34" t="s">
        <v>262</v>
      </c>
      <c r="D4" s="35" t="s">
        <v>263</v>
      </c>
      <c r="E4" s="34" t="s">
        <v>264</v>
      </c>
    </row>
    <row r="5" spans="1:6" ht="99.95" customHeight="1" x14ac:dyDescent="0.2">
      <c r="A5" s="14"/>
      <c r="B5" s="10" t="s">
        <v>204</v>
      </c>
      <c r="C5" s="10"/>
      <c r="D5" s="11"/>
      <c r="E5" s="11"/>
    </row>
    <row r="6" spans="1:6" s="18" customFormat="1" ht="18.75" x14ac:dyDescent="0.3">
      <c r="A6" s="16" t="s">
        <v>228</v>
      </c>
      <c r="B6" s="53"/>
      <c r="C6" s="34" t="s">
        <v>262</v>
      </c>
      <c r="D6" s="35" t="s">
        <v>263</v>
      </c>
      <c r="E6" s="34" t="s">
        <v>264</v>
      </c>
    </row>
    <row r="7" spans="1:6" s="52" customFormat="1" ht="49.5" customHeight="1" x14ac:dyDescent="0.3">
      <c r="A7" s="51"/>
      <c r="B7" s="55" t="s">
        <v>268</v>
      </c>
      <c r="C7" s="58"/>
      <c r="D7" s="59"/>
      <c r="E7" s="59"/>
    </row>
    <row r="8" spans="1:6" s="52" customFormat="1" ht="42" customHeight="1" x14ac:dyDescent="0.3">
      <c r="A8" s="51"/>
      <c r="B8" s="55" t="s">
        <v>269</v>
      </c>
      <c r="C8" s="58"/>
      <c r="D8" s="59"/>
      <c r="E8" s="59"/>
    </row>
    <row r="9" spans="1:6" s="52" customFormat="1" ht="40.5" customHeight="1" x14ac:dyDescent="0.3">
      <c r="A9" s="51"/>
      <c r="B9" s="55" t="s">
        <v>270</v>
      </c>
      <c r="C9" s="58"/>
      <c r="D9" s="59"/>
      <c r="E9" s="59"/>
    </row>
    <row r="10" spans="1:6" s="52" customFormat="1" ht="42" customHeight="1" x14ac:dyDescent="0.3">
      <c r="A10" s="51"/>
      <c r="B10" s="55" t="s">
        <v>271</v>
      </c>
      <c r="C10" s="58"/>
      <c r="D10" s="59"/>
      <c r="E10" s="59"/>
    </row>
    <row r="11" spans="1:6" ht="50.1" customHeight="1" x14ac:dyDescent="0.2">
      <c r="A11" s="14"/>
      <c r="B11" s="54" t="s">
        <v>205</v>
      </c>
      <c r="C11" s="11"/>
      <c r="D11" s="11"/>
      <c r="E11" s="11"/>
    </row>
    <row r="12" spans="1:6" ht="50.1" customHeight="1" x14ac:dyDescent="0.2">
      <c r="A12" s="14"/>
      <c r="B12" s="10" t="s">
        <v>206</v>
      </c>
      <c r="C12" s="11"/>
      <c r="D12" s="11"/>
      <c r="E12" s="11"/>
    </row>
    <row r="13" spans="1:6" ht="50.1" customHeight="1" x14ac:dyDescent="0.2">
      <c r="A13" s="14"/>
      <c r="B13" s="10" t="s">
        <v>207</v>
      </c>
      <c r="C13" s="11"/>
      <c r="D13" s="11"/>
      <c r="E13" s="11"/>
    </row>
    <row r="14" spans="1:6" ht="50.1" customHeight="1" x14ac:dyDescent="0.2">
      <c r="A14" s="14"/>
      <c r="B14" s="10" t="s">
        <v>208</v>
      </c>
      <c r="C14" s="11"/>
      <c r="D14" s="11"/>
      <c r="E14" s="11"/>
    </row>
    <row r="15" spans="1:6" ht="50.1" customHeight="1" x14ac:dyDescent="0.2">
      <c r="A15" s="14"/>
      <c r="B15" s="10" t="s">
        <v>209</v>
      </c>
      <c r="C15" s="11"/>
      <c r="D15" s="11"/>
      <c r="E15" s="11"/>
    </row>
    <row r="16" spans="1:6" ht="50.1" customHeight="1" x14ac:dyDescent="0.2">
      <c r="A16" s="14"/>
      <c r="B16" s="10" t="s">
        <v>210</v>
      </c>
      <c r="C16" s="11"/>
      <c r="D16" s="11"/>
      <c r="E16" s="11"/>
    </row>
    <row r="17" spans="1:5" ht="50.1" customHeight="1" x14ac:dyDescent="0.2">
      <c r="A17" s="14"/>
      <c r="B17" s="10" t="s">
        <v>211</v>
      </c>
      <c r="C17" s="11"/>
      <c r="D17" s="11"/>
      <c r="E17" s="11"/>
    </row>
    <row r="18" spans="1:5" ht="50.1" customHeight="1" x14ac:dyDescent="0.2">
      <c r="A18" s="14"/>
      <c r="B18" s="10" t="s">
        <v>212</v>
      </c>
      <c r="C18" s="11"/>
      <c r="D18" s="11"/>
      <c r="E18" s="11"/>
    </row>
    <row r="19" spans="1:5" ht="50.1" customHeight="1" x14ac:dyDescent="0.2">
      <c r="A19" s="14"/>
      <c r="B19" s="10" t="s">
        <v>213</v>
      </c>
      <c r="C19" s="11"/>
      <c r="D19" s="11"/>
      <c r="E19" s="11"/>
    </row>
    <row r="20" spans="1:5" ht="50.1" customHeight="1" x14ac:dyDescent="0.2">
      <c r="A20" s="14"/>
      <c r="B20" s="10" t="s">
        <v>214</v>
      </c>
      <c r="C20" s="11"/>
      <c r="D20" s="11"/>
      <c r="E20" s="11"/>
    </row>
    <row r="21" spans="1:5" ht="50.1" customHeight="1" x14ac:dyDescent="0.2">
      <c r="A21" s="14"/>
      <c r="B21" s="10" t="s">
        <v>215</v>
      </c>
      <c r="C21" s="11"/>
      <c r="D21" s="11"/>
      <c r="E21" s="11"/>
    </row>
    <row r="22" spans="1:5" ht="50.1" customHeight="1" x14ac:dyDescent="0.2">
      <c r="A22" s="14"/>
      <c r="B22" s="10" t="s">
        <v>216</v>
      </c>
      <c r="C22" s="11"/>
      <c r="D22" s="11"/>
      <c r="E22" s="11"/>
    </row>
    <row r="23" spans="1:5" ht="50.1" customHeight="1" x14ac:dyDescent="0.2">
      <c r="A23" s="14"/>
      <c r="B23" s="10" t="s">
        <v>217</v>
      </c>
      <c r="C23" s="11"/>
      <c r="D23" s="11"/>
      <c r="E23" s="11"/>
    </row>
    <row r="24" spans="1:5" ht="50.1" customHeight="1" x14ac:dyDescent="0.2">
      <c r="A24" s="14"/>
      <c r="B24" s="10" t="s">
        <v>218</v>
      </c>
      <c r="C24" s="11"/>
      <c r="D24" s="11"/>
      <c r="E24" s="11"/>
    </row>
    <row r="25" spans="1:5" s="18" customFormat="1" ht="18.75" x14ac:dyDescent="0.3">
      <c r="A25" s="16" t="s">
        <v>229</v>
      </c>
      <c r="B25" s="17"/>
      <c r="C25" s="34" t="s">
        <v>262</v>
      </c>
      <c r="D25" s="35" t="s">
        <v>263</v>
      </c>
      <c r="E25" s="34" t="s">
        <v>264</v>
      </c>
    </row>
    <row r="26" spans="1:5" ht="99.95" customHeight="1" x14ac:dyDescent="0.2">
      <c r="A26" s="14"/>
      <c r="B26" s="10" t="s">
        <v>219</v>
      </c>
      <c r="C26" s="11"/>
      <c r="D26" s="11"/>
      <c r="E26" s="11"/>
    </row>
    <row r="27" spans="1:5" s="18" customFormat="1" ht="18.75" x14ac:dyDescent="0.3">
      <c r="A27" s="19" t="s">
        <v>233</v>
      </c>
      <c r="B27" s="17"/>
      <c r="C27" s="34" t="s">
        <v>262</v>
      </c>
      <c r="D27" s="35" t="s">
        <v>263</v>
      </c>
      <c r="E27" s="34" t="s">
        <v>264</v>
      </c>
    </row>
    <row r="28" spans="1:5" ht="99.95" customHeight="1" x14ac:dyDescent="0.2">
      <c r="A28" s="14"/>
      <c r="B28" s="12" t="s">
        <v>223</v>
      </c>
      <c r="C28" s="11"/>
      <c r="D28" s="11"/>
      <c r="E28" s="11"/>
    </row>
    <row r="29" spans="1:5" ht="99.95" customHeight="1" x14ac:dyDescent="0.2">
      <c r="A29" s="14"/>
      <c r="B29" s="12" t="s">
        <v>224</v>
      </c>
      <c r="C29" s="11"/>
      <c r="D29" s="11"/>
      <c r="E29" s="11"/>
    </row>
    <row r="30" spans="1:5" s="18" customFormat="1" ht="18.75" x14ac:dyDescent="0.3">
      <c r="A30" s="16" t="s">
        <v>230</v>
      </c>
      <c r="B30" s="17"/>
      <c r="C30" s="34" t="s">
        <v>262</v>
      </c>
      <c r="D30" s="35" t="s">
        <v>263</v>
      </c>
      <c r="E30" s="34" t="s">
        <v>264</v>
      </c>
    </row>
    <row r="31" spans="1:5" ht="99.95" customHeight="1" x14ac:dyDescent="0.2">
      <c r="A31" s="14"/>
      <c r="B31" s="10" t="s">
        <v>225</v>
      </c>
      <c r="C31" s="11"/>
      <c r="D31" s="11"/>
      <c r="E31" s="11"/>
    </row>
    <row r="32" spans="1:5" s="18" customFormat="1" ht="18.75" x14ac:dyDescent="0.3">
      <c r="A32" s="16" t="s">
        <v>231</v>
      </c>
      <c r="B32" s="17"/>
      <c r="C32" s="34" t="s">
        <v>262</v>
      </c>
      <c r="D32" s="35" t="s">
        <v>263</v>
      </c>
      <c r="E32" s="34" t="s">
        <v>264</v>
      </c>
    </row>
    <row r="33" spans="1:5" ht="99.95" customHeight="1" x14ac:dyDescent="0.2">
      <c r="A33" s="14"/>
      <c r="B33" s="10" t="s">
        <v>220</v>
      </c>
      <c r="C33" s="11"/>
      <c r="D33" s="11"/>
      <c r="E33" s="11"/>
    </row>
    <row r="34" spans="1:5" s="18" customFormat="1" ht="18.75" x14ac:dyDescent="0.3">
      <c r="A34" s="16" t="s">
        <v>232</v>
      </c>
      <c r="B34" s="17"/>
      <c r="C34" s="34" t="s">
        <v>262</v>
      </c>
      <c r="D34" s="35" t="s">
        <v>263</v>
      </c>
      <c r="E34" s="34" t="s">
        <v>264</v>
      </c>
    </row>
    <row r="35" spans="1:5" ht="99.95" customHeight="1" x14ac:dyDescent="0.2">
      <c r="A35" s="14"/>
      <c r="B35" s="10" t="s">
        <v>221</v>
      </c>
      <c r="C35" s="11"/>
      <c r="D35" s="11"/>
      <c r="E35" s="10"/>
    </row>
  </sheetData>
  <pageMargins left="0.7" right="0.7" top="0.75" bottom="0.75" header="0.3" footer="0.3"/>
  <pageSetup paperSize="5" scale="81"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54"/>
  <sheetViews>
    <sheetView workbookViewId="0">
      <selection activeCell="C27" sqref="C27"/>
    </sheetView>
  </sheetViews>
  <sheetFormatPr defaultRowHeight="15" x14ac:dyDescent="0.25"/>
  <cols>
    <col min="1" max="1" width="25.7109375" style="9" customWidth="1"/>
    <col min="2" max="2" width="70.7109375" style="8" customWidth="1"/>
    <col min="3" max="3" width="9.7109375" style="41" bestFit="1" customWidth="1"/>
    <col min="4" max="6" width="70.7109375" style="8" customWidth="1"/>
    <col min="7" max="7" width="9.85546875" style="8" hidden="1" customWidth="1"/>
    <col min="8" max="8" width="0" style="8" hidden="1" customWidth="1"/>
    <col min="9" max="16384" width="9.140625" style="8"/>
  </cols>
  <sheetData>
    <row r="1" spans="1:8" s="21" customFormat="1" x14ac:dyDescent="0.25">
      <c r="A1" s="20" t="s">
        <v>202</v>
      </c>
      <c r="B1" s="20"/>
      <c r="C1" s="39"/>
      <c r="G1" s="20"/>
      <c r="H1" s="20"/>
    </row>
    <row r="2" spans="1:8" x14ac:dyDescent="0.25">
      <c r="A2" s="77" t="s">
        <v>143</v>
      </c>
      <c r="B2" s="77"/>
      <c r="C2" s="37" t="s">
        <v>236</v>
      </c>
      <c r="D2" s="34" t="s">
        <v>262</v>
      </c>
      <c r="E2" s="35" t="s">
        <v>263</v>
      </c>
      <c r="F2" s="34" t="s">
        <v>264</v>
      </c>
      <c r="G2" s="7" t="s">
        <v>234</v>
      </c>
    </row>
    <row r="3" spans="1:8" ht="51" x14ac:dyDescent="0.25">
      <c r="A3" s="4" t="s">
        <v>156</v>
      </c>
      <c r="B3" s="2" t="s">
        <v>3</v>
      </c>
      <c r="C3" s="40"/>
      <c r="D3" s="61"/>
      <c r="E3" s="60"/>
      <c r="F3" s="61"/>
      <c r="G3" s="68" t="b">
        <f>IF(C3="Yes",1,IF(C3="No",3,IF(C3="N/A",2)))</f>
        <v>0</v>
      </c>
      <c r="H3" s="26"/>
    </row>
    <row r="4" spans="1:8" x14ac:dyDescent="0.25">
      <c r="A4" s="4" t="s">
        <v>157</v>
      </c>
      <c r="B4" s="2" t="s">
        <v>4</v>
      </c>
      <c r="C4" s="40"/>
      <c r="D4" s="61"/>
      <c r="E4" s="60"/>
      <c r="F4" s="61"/>
      <c r="G4" s="68" t="b">
        <f t="shared" ref="G4:G68" si="0">IF(C4="Yes",1,IF(C4="No",3,IF(C4="N/A",2)))</f>
        <v>0</v>
      </c>
      <c r="H4" s="26" t="s">
        <v>0</v>
      </c>
    </row>
    <row r="5" spans="1:8" ht="25.5" x14ac:dyDescent="0.25">
      <c r="A5" s="4" t="s">
        <v>158</v>
      </c>
      <c r="B5" s="2" t="s">
        <v>5</v>
      </c>
      <c r="C5" s="40"/>
      <c r="D5" s="61"/>
      <c r="E5" s="60"/>
      <c r="F5" s="61"/>
      <c r="G5" s="68" t="b">
        <f t="shared" si="0"/>
        <v>0</v>
      </c>
      <c r="H5" s="26" t="s">
        <v>1</v>
      </c>
    </row>
    <row r="6" spans="1:8" x14ac:dyDescent="0.25">
      <c r="A6" s="4" t="s">
        <v>159</v>
      </c>
      <c r="B6" s="2" t="s">
        <v>6</v>
      </c>
      <c r="C6" s="40"/>
      <c r="D6" s="61"/>
      <c r="E6" s="60"/>
      <c r="F6" s="61"/>
      <c r="G6" s="68" t="b">
        <f t="shared" si="0"/>
        <v>0</v>
      </c>
      <c r="H6" s="26" t="s">
        <v>2</v>
      </c>
    </row>
    <row r="7" spans="1:8" x14ac:dyDescent="0.25">
      <c r="A7" s="4" t="s">
        <v>160</v>
      </c>
      <c r="B7" s="2" t="s">
        <v>7</v>
      </c>
      <c r="C7" s="40"/>
      <c r="D7" s="61"/>
      <c r="E7" s="60"/>
      <c r="F7" s="61"/>
      <c r="G7" s="68" t="b">
        <f t="shared" si="0"/>
        <v>0</v>
      </c>
    </row>
    <row r="8" spans="1:8" x14ac:dyDescent="0.25">
      <c r="A8" s="4" t="s">
        <v>161</v>
      </c>
      <c r="B8" s="2" t="s">
        <v>8</v>
      </c>
      <c r="C8" s="40"/>
      <c r="D8" s="61"/>
      <c r="E8" s="60"/>
      <c r="F8" s="61"/>
      <c r="G8" s="68" t="b">
        <f t="shared" si="0"/>
        <v>0</v>
      </c>
    </row>
    <row r="9" spans="1:8" x14ac:dyDescent="0.25">
      <c r="A9" s="4" t="s">
        <v>162</v>
      </c>
      <c r="B9" s="2" t="s">
        <v>9</v>
      </c>
      <c r="C9" s="40"/>
      <c r="D9" s="61"/>
      <c r="E9" s="60"/>
      <c r="F9" s="61"/>
      <c r="G9" s="68" t="b">
        <f t="shared" si="0"/>
        <v>0</v>
      </c>
    </row>
    <row r="10" spans="1:8" x14ac:dyDescent="0.25">
      <c r="A10" s="4" t="s">
        <v>163</v>
      </c>
      <c r="B10" s="2" t="s">
        <v>10</v>
      </c>
      <c r="C10" s="40"/>
      <c r="D10" s="61"/>
      <c r="E10" s="60"/>
      <c r="F10" s="61"/>
      <c r="G10" s="68" t="b">
        <f t="shared" si="0"/>
        <v>0</v>
      </c>
    </row>
    <row r="11" spans="1:8" x14ac:dyDescent="0.25">
      <c r="A11" s="4" t="s">
        <v>164</v>
      </c>
      <c r="B11" s="2" t="s">
        <v>203</v>
      </c>
      <c r="C11" s="40"/>
      <c r="D11" s="61"/>
      <c r="E11" s="60"/>
      <c r="F11" s="61"/>
      <c r="G11" s="68" t="b">
        <f t="shared" si="0"/>
        <v>0</v>
      </c>
    </row>
    <row r="12" spans="1:8" ht="25.5" x14ac:dyDescent="0.25">
      <c r="A12" s="4" t="s">
        <v>165</v>
      </c>
      <c r="B12" s="2" t="s">
        <v>12</v>
      </c>
      <c r="C12" s="40"/>
      <c r="D12" s="61"/>
      <c r="E12" s="60"/>
      <c r="F12" s="61"/>
      <c r="G12" s="68" t="b">
        <f t="shared" si="0"/>
        <v>0</v>
      </c>
    </row>
    <row r="13" spans="1:8" ht="25.5" x14ac:dyDescent="0.25">
      <c r="A13" s="4" t="s">
        <v>166</v>
      </c>
      <c r="B13" s="2" t="s">
        <v>13</v>
      </c>
      <c r="C13" s="40"/>
      <c r="D13" s="61"/>
      <c r="E13" s="60"/>
      <c r="F13" s="61"/>
      <c r="G13" s="68" t="b">
        <f t="shared" si="0"/>
        <v>0</v>
      </c>
    </row>
    <row r="14" spans="1:8" x14ac:dyDescent="0.25">
      <c r="A14" s="4" t="s">
        <v>167</v>
      </c>
      <c r="B14" s="2" t="s">
        <v>14</v>
      </c>
      <c r="C14" s="40"/>
      <c r="D14" s="61"/>
      <c r="E14" s="60"/>
      <c r="F14" s="61"/>
      <c r="G14" s="68" t="b">
        <f t="shared" si="0"/>
        <v>0</v>
      </c>
    </row>
    <row r="15" spans="1:8" ht="25.5" x14ac:dyDescent="0.25">
      <c r="A15" s="4" t="s">
        <v>168</v>
      </c>
      <c r="B15" s="2" t="s">
        <v>15</v>
      </c>
      <c r="C15" s="40"/>
      <c r="D15" s="61"/>
      <c r="E15" s="60"/>
      <c r="F15" s="61"/>
      <c r="G15" s="68" t="b">
        <f t="shared" si="0"/>
        <v>0</v>
      </c>
    </row>
    <row r="16" spans="1:8" x14ac:dyDescent="0.25">
      <c r="A16" s="77" t="s">
        <v>144</v>
      </c>
      <c r="B16" s="77"/>
      <c r="C16" s="37" t="s">
        <v>236</v>
      </c>
      <c r="D16" s="34" t="s">
        <v>262</v>
      </c>
      <c r="E16" s="35" t="s">
        <v>263</v>
      </c>
      <c r="F16" s="34" t="s">
        <v>264</v>
      </c>
      <c r="G16" s="7" t="s">
        <v>234</v>
      </c>
    </row>
    <row r="17" spans="1:7" x14ac:dyDescent="0.25">
      <c r="A17" s="4" t="s">
        <v>169</v>
      </c>
      <c r="B17" s="2" t="s">
        <v>16</v>
      </c>
      <c r="C17" s="40"/>
      <c r="D17" s="61"/>
      <c r="E17" s="61"/>
      <c r="F17" s="61"/>
      <c r="G17" s="68" t="b">
        <f t="shared" si="0"/>
        <v>0</v>
      </c>
    </row>
    <row r="18" spans="1:7" x14ac:dyDescent="0.25">
      <c r="A18" s="4" t="s">
        <v>170</v>
      </c>
      <c r="B18" s="2" t="s">
        <v>17</v>
      </c>
      <c r="C18" s="40"/>
      <c r="D18" s="61"/>
      <c r="E18" s="61"/>
      <c r="F18" s="61"/>
      <c r="G18" s="68" t="b">
        <f t="shared" si="0"/>
        <v>0</v>
      </c>
    </row>
    <row r="19" spans="1:7" x14ac:dyDescent="0.25">
      <c r="A19" s="4" t="s">
        <v>171</v>
      </c>
      <c r="B19" s="2" t="s">
        <v>18</v>
      </c>
      <c r="C19" s="40"/>
      <c r="D19" s="61"/>
      <c r="E19" s="61"/>
      <c r="F19" s="61"/>
      <c r="G19" s="68" t="b">
        <f t="shared" si="0"/>
        <v>0</v>
      </c>
    </row>
    <row r="20" spans="1:7" ht="25.5" x14ac:dyDescent="0.25">
      <c r="A20" s="4" t="s">
        <v>172</v>
      </c>
      <c r="B20" s="2" t="s">
        <v>19</v>
      </c>
      <c r="C20" s="40"/>
      <c r="D20" s="61"/>
      <c r="E20" s="61"/>
      <c r="F20" s="61"/>
      <c r="G20" s="68" t="b">
        <f t="shared" si="0"/>
        <v>0</v>
      </c>
    </row>
    <row r="21" spans="1:7" ht="25.5" x14ac:dyDescent="0.25">
      <c r="A21" s="5">
        <v>5</v>
      </c>
      <c r="B21" s="2" t="s">
        <v>20</v>
      </c>
      <c r="C21" s="40"/>
      <c r="D21" s="61"/>
      <c r="E21" s="61"/>
      <c r="F21" s="61"/>
      <c r="G21" s="68" t="b">
        <f t="shared" si="0"/>
        <v>0</v>
      </c>
    </row>
    <row r="22" spans="1:7" x14ac:dyDescent="0.25">
      <c r="A22" s="78" t="s">
        <v>145</v>
      </c>
      <c r="B22" s="79"/>
      <c r="C22" s="37" t="s">
        <v>236</v>
      </c>
      <c r="D22" s="34" t="s">
        <v>262</v>
      </c>
      <c r="E22" s="35" t="s">
        <v>263</v>
      </c>
      <c r="F22" s="34" t="s">
        <v>264</v>
      </c>
      <c r="G22" s="7" t="s">
        <v>234</v>
      </c>
    </row>
    <row r="23" spans="1:7" x14ac:dyDescent="0.25">
      <c r="A23" s="4" t="s">
        <v>169</v>
      </c>
      <c r="B23" s="2" t="s">
        <v>21</v>
      </c>
      <c r="C23" s="40"/>
      <c r="D23" s="61"/>
      <c r="E23" s="61"/>
      <c r="F23" s="61"/>
      <c r="G23" s="68" t="b">
        <f t="shared" si="0"/>
        <v>0</v>
      </c>
    </row>
    <row r="24" spans="1:7" x14ac:dyDescent="0.25">
      <c r="A24" s="4" t="s">
        <v>170</v>
      </c>
      <c r="B24" s="2" t="s">
        <v>22</v>
      </c>
      <c r="C24" s="40"/>
      <c r="D24" s="61"/>
      <c r="E24" s="61"/>
      <c r="F24" s="61"/>
      <c r="G24" s="68" t="b">
        <f t="shared" si="0"/>
        <v>0</v>
      </c>
    </row>
    <row r="25" spans="1:7" x14ac:dyDescent="0.25">
      <c r="A25" s="4" t="s">
        <v>171</v>
      </c>
      <c r="B25" s="2" t="s">
        <v>23</v>
      </c>
      <c r="C25" s="40"/>
      <c r="D25" s="61"/>
      <c r="E25" s="61"/>
      <c r="F25" s="61"/>
      <c r="G25" s="68" t="b">
        <f t="shared" si="0"/>
        <v>0</v>
      </c>
    </row>
    <row r="26" spans="1:7" x14ac:dyDescent="0.25">
      <c r="A26" s="4" t="s">
        <v>172</v>
      </c>
      <c r="B26" s="2" t="s">
        <v>24</v>
      </c>
      <c r="C26" s="40"/>
      <c r="D26" s="61"/>
      <c r="E26" s="61"/>
      <c r="F26" s="61"/>
      <c r="G26" s="68" t="b">
        <f t="shared" si="0"/>
        <v>0</v>
      </c>
    </row>
    <row r="27" spans="1:7" ht="25.5" x14ac:dyDescent="0.25">
      <c r="A27" s="4" t="s">
        <v>173</v>
      </c>
      <c r="B27" s="2" t="s">
        <v>25</v>
      </c>
      <c r="C27" s="40"/>
      <c r="D27" s="61"/>
      <c r="E27" s="61"/>
      <c r="F27" s="61"/>
      <c r="G27" s="68" t="b">
        <f t="shared" si="0"/>
        <v>0</v>
      </c>
    </row>
    <row r="28" spans="1:7" ht="25.5" x14ac:dyDescent="0.25">
      <c r="A28" s="4" t="s">
        <v>174</v>
      </c>
      <c r="B28" s="2" t="s">
        <v>26</v>
      </c>
      <c r="C28" s="40"/>
      <c r="D28" s="61"/>
      <c r="E28" s="61"/>
      <c r="F28" s="61"/>
      <c r="G28" s="68" t="b">
        <f t="shared" si="0"/>
        <v>0</v>
      </c>
    </row>
    <row r="29" spans="1:7" x14ac:dyDescent="0.25">
      <c r="A29" s="4" t="s">
        <v>175</v>
      </c>
      <c r="B29" s="2" t="s">
        <v>27</v>
      </c>
      <c r="C29" s="40"/>
      <c r="D29" s="61"/>
      <c r="E29" s="61"/>
      <c r="F29" s="61"/>
      <c r="G29" s="68" t="b">
        <f t="shared" si="0"/>
        <v>0</v>
      </c>
    </row>
    <row r="30" spans="1:7" x14ac:dyDescent="0.25">
      <c r="A30" s="4" t="s">
        <v>176</v>
      </c>
      <c r="B30" s="2" t="s">
        <v>28</v>
      </c>
      <c r="C30" s="40"/>
      <c r="D30" s="61"/>
      <c r="E30" s="61"/>
      <c r="F30" s="61"/>
      <c r="G30" s="68" t="b">
        <f t="shared" si="0"/>
        <v>0</v>
      </c>
    </row>
    <row r="31" spans="1:7" x14ac:dyDescent="0.25">
      <c r="A31" s="4" t="s">
        <v>177</v>
      </c>
      <c r="B31" s="2" t="s">
        <v>29</v>
      </c>
      <c r="C31" s="40"/>
      <c r="D31" s="61"/>
      <c r="E31" s="61"/>
      <c r="F31" s="61"/>
      <c r="G31" s="68" t="b">
        <f t="shared" si="0"/>
        <v>0</v>
      </c>
    </row>
    <row r="32" spans="1:7" x14ac:dyDescent="0.25">
      <c r="A32" s="4" t="s">
        <v>178</v>
      </c>
      <c r="B32" s="2" t="s">
        <v>30</v>
      </c>
      <c r="C32" s="40"/>
      <c r="D32" s="61"/>
      <c r="E32" s="61"/>
      <c r="F32" s="61"/>
      <c r="G32" s="68" t="b">
        <f t="shared" si="0"/>
        <v>0</v>
      </c>
    </row>
    <row r="33" spans="1:7" x14ac:dyDescent="0.25">
      <c r="A33" s="4" t="s">
        <v>179</v>
      </c>
      <c r="B33" s="2" t="s">
        <v>31</v>
      </c>
      <c r="C33" s="40"/>
      <c r="D33" s="61"/>
      <c r="E33" s="61"/>
      <c r="F33" s="61"/>
      <c r="G33" s="68" t="b">
        <f t="shared" si="0"/>
        <v>0</v>
      </c>
    </row>
    <row r="34" spans="1:7" x14ac:dyDescent="0.25">
      <c r="A34" s="4" t="s">
        <v>180</v>
      </c>
      <c r="B34" s="2" t="s">
        <v>32</v>
      </c>
      <c r="C34" s="40"/>
      <c r="D34" s="61"/>
      <c r="E34" s="61"/>
      <c r="F34" s="61"/>
      <c r="G34" s="68" t="b">
        <f t="shared" si="0"/>
        <v>0</v>
      </c>
    </row>
    <row r="35" spans="1:7" ht="25.5" x14ac:dyDescent="0.25">
      <c r="A35" s="4" t="s">
        <v>181</v>
      </c>
      <c r="B35" s="2" t="s">
        <v>33</v>
      </c>
      <c r="C35" s="40"/>
      <c r="D35" s="61"/>
      <c r="E35" s="61"/>
      <c r="F35" s="61"/>
      <c r="G35" s="68" t="b">
        <f t="shared" si="0"/>
        <v>0</v>
      </c>
    </row>
    <row r="36" spans="1:7" x14ac:dyDescent="0.25">
      <c r="A36" s="4" t="s">
        <v>182</v>
      </c>
      <c r="B36" s="2" t="s">
        <v>34</v>
      </c>
      <c r="C36" s="40"/>
      <c r="D36" s="61"/>
      <c r="E36" s="61"/>
      <c r="F36" s="61"/>
      <c r="G36" s="68" t="b">
        <f t="shared" si="0"/>
        <v>0</v>
      </c>
    </row>
    <row r="37" spans="1:7" x14ac:dyDescent="0.25">
      <c r="A37" s="4" t="s">
        <v>183</v>
      </c>
      <c r="B37" s="2" t="s">
        <v>35</v>
      </c>
      <c r="C37" s="40"/>
      <c r="D37" s="61"/>
      <c r="E37" s="61"/>
      <c r="F37" s="61"/>
      <c r="G37" s="68" t="b">
        <f t="shared" si="0"/>
        <v>0</v>
      </c>
    </row>
    <row r="38" spans="1:7" x14ac:dyDescent="0.25">
      <c r="A38" s="4" t="s">
        <v>184</v>
      </c>
      <c r="B38" s="2" t="s">
        <v>36</v>
      </c>
      <c r="C38" s="40"/>
      <c r="D38" s="61"/>
      <c r="E38" s="61"/>
      <c r="F38" s="61"/>
      <c r="G38" s="68" t="b">
        <f t="shared" si="0"/>
        <v>0</v>
      </c>
    </row>
    <row r="39" spans="1:7" x14ac:dyDescent="0.25">
      <c r="A39" s="4" t="s">
        <v>185</v>
      </c>
      <c r="B39" s="2" t="s">
        <v>37</v>
      </c>
      <c r="C39" s="40"/>
      <c r="D39" s="61"/>
      <c r="E39" s="61"/>
      <c r="F39" s="61"/>
      <c r="G39" s="68" t="b">
        <f t="shared" si="0"/>
        <v>0</v>
      </c>
    </row>
    <row r="40" spans="1:7" ht="25.5" x14ac:dyDescent="0.25">
      <c r="A40" s="4" t="s">
        <v>186</v>
      </c>
      <c r="B40" s="2" t="s">
        <v>38</v>
      </c>
      <c r="C40" s="40"/>
      <c r="D40" s="61"/>
      <c r="E40" s="61"/>
      <c r="F40" s="61"/>
      <c r="G40" s="68" t="b">
        <f t="shared" si="0"/>
        <v>0</v>
      </c>
    </row>
    <row r="41" spans="1:7" x14ac:dyDescent="0.25">
      <c r="A41" s="4" t="s">
        <v>187</v>
      </c>
      <c r="B41" s="2" t="s">
        <v>39</v>
      </c>
      <c r="C41" s="40"/>
      <c r="D41" s="61"/>
      <c r="E41" s="61"/>
      <c r="F41" s="61"/>
      <c r="G41" s="68" t="b">
        <f t="shared" si="0"/>
        <v>0</v>
      </c>
    </row>
    <row r="42" spans="1:7" x14ac:dyDescent="0.25">
      <c r="A42" s="4" t="s">
        <v>188</v>
      </c>
      <c r="B42" s="2" t="s">
        <v>40</v>
      </c>
      <c r="C42" s="40"/>
      <c r="D42" s="61"/>
      <c r="E42" s="61"/>
      <c r="F42" s="61"/>
      <c r="G42" s="68" t="b">
        <f t="shared" si="0"/>
        <v>0</v>
      </c>
    </row>
    <row r="43" spans="1:7" x14ac:dyDescent="0.25">
      <c r="A43" s="4" t="s">
        <v>189</v>
      </c>
      <c r="B43" s="2" t="s">
        <v>41</v>
      </c>
      <c r="C43" s="40"/>
      <c r="D43" s="61"/>
      <c r="E43" s="61"/>
      <c r="F43" s="61"/>
      <c r="G43" s="68" t="b">
        <f t="shared" si="0"/>
        <v>0</v>
      </c>
    </row>
    <row r="44" spans="1:7" x14ac:dyDescent="0.25">
      <c r="A44" s="4" t="s">
        <v>190</v>
      </c>
      <c r="B44" s="2" t="s">
        <v>42</v>
      </c>
      <c r="C44" s="40"/>
      <c r="D44" s="61"/>
      <c r="E44" s="61"/>
      <c r="F44" s="61"/>
      <c r="G44" s="68" t="b">
        <f t="shared" si="0"/>
        <v>0</v>
      </c>
    </row>
    <row r="45" spans="1:7" x14ac:dyDescent="0.25">
      <c r="A45" s="4" t="s">
        <v>191</v>
      </c>
      <c r="B45" s="2" t="s">
        <v>43</v>
      </c>
      <c r="C45" s="40"/>
      <c r="D45" s="61"/>
      <c r="E45" s="61"/>
      <c r="F45" s="61"/>
      <c r="G45" s="68" t="b">
        <f t="shared" si="0"/>
        <v>0</v>
      </c>
    </row>
    <row r="46" spans="1:7" x14ac:dyDescent="0.25">
      <c r="A46" s="4" t="s">
        <v>192</v>
      </c>
      <c r="B46" s="2" t="s">
        <v>44</v>
      </c>
      <c r="C46" s="40"/>
      <c r="D46" s="61"/>
      <c r="E46" s="61"/>
      <c r="F46" s="61"/>
      <c r="G46" s="68" t="b">
        <f t="shared" si="0"/>
        <v>0</v>
      </c>
    </row>
    <row r="47" spans="1:7" x14ac:dyDescent="0.25">
      <c r="A47" s="4" t="s">
        <v>193</v>
      </c>
      <c r="B47" s="2" t="s">
        <v>45</v>
      </c>
      <c r="C47" s="40"/>
      <c r="D47" s="61"/>
      <c r="E47" s="61"/>
      <c r="F47" s="61"/>
      <c r="G47" s="68" t="b">
        <f t="shared" si="0"/>
        <v>0</v>
      </c>
    </row>
    <row r="48" spans="1:7" x14ac:dyDescent="0.25">
      <c r="A48" s="77" t="s">
        <v>146</v>
      </c>
      <c r="B48" s="77"/>
      <c r="C48" s="37" t="s">
        <v>236</v>
      </c>
      <c r="D48" s="34" t="s">
        <v>262</v>
      </c>
      <c r="E48" s="35" t="s">
        <v>263</v>
      </c>
      <c r="F48" s="34" t="s">
        <v>264</v>
      </c>
      <c r="G48" s="7" t="s">
        <v>234</v>
      </c>
    </row>
    <row r="49" spans="1:7" ht="25.5" x14ac:dyDescent="0.25">
      <c r="A49" s="4" t="s">
        <v>169</v>
      </c>
      <c r="B49" s="2" t="s">
        <v>46</v>
      </c>
      <c r="C49" s="40"/>
      <c r="D49" s="61"/>
      <c r="E49" s="61"/>
      <c r="F49" s="61"/>
      <c r="G49" s="68" t="b">
        <f t="shared" si="0"/>
        <v>0</v>
      </c>
    </row>
    <row r="50" spans="1:7" ht="25.5" x14ac:dyDescent="0.25">
      <c r="A50" s="4" t="s">
        <v>170</v>
      </c>
      <c r="B50" s="2" t="s">
        <v>47</v>
      </c>
      <c r="C50" s="40"/>
      <c r="D50" s="61"/>
      <c r="E50" s="61"/>
      <c r="F50" s="61"/>
      <c r="G50" s="68" t="b">
        <f t="shared" si="0"/>
        <v>0</v>
      </c>
    </row>
    <row r="51" spans="1:7" x14ac:dyDescent="0.25">
      <c r="A51" s="4" t="s">
        <v>171</v>
      </c>
      <c r="B51" s="2" t="s">
        <v>48</v>
      </c>
      <c r="C51" s="40"/>
      <c r="D51" s="61"/>
      <c r="E51" s="61"/>
      <c r="F51" s="61"/>
      <c r="G51" s="68" t="b">
        <f t="shared" si="0"/>
        <v>0</v>
      </c>
    </row>
    <row r="52" spans="1:7" x14ac:dyDescent="0.25">
      <c r="A52" s="4" t="s">
        <v>172</v>
      </c>
      <c r="B52" s="2" t="s">
        <v>49</v>
      </c>
      <c r="C52" s="40"/>
      <c r="D52" s="61"/>
      <c r="E52" s="61"/>
      <c r="F52" s="61"/>
      <c r="G52" s="68" t="b">
        <f t="shared" si="0"/>
        <v>0</v>
      </c>
    </row>
    <row r="53" spans="1:7" x14ac:dyDescent="0.25">
      <c r="A53" s="4" t="s">
        <v>173</v>
      </c>
      <c r="B53" s="2" t="s">
        <v>50</v>
      </c>
      <c r="C53" s="40"/>
      <c r="D53" s="61"/>
      <c r="E53" s="61"/>
      <c r="F53" s="61"/>
      <c r="G53" s="68" t="b">
        <f t="shared" si="0"/>
        <v>0</v>
      </c>
    </row>
    <row r="54" spans="1:7" x14ac:dyDescent="0.25">
      <c r="A54" s="4" t="s">
        <v>174</v>
      </c>
      <c r="B54" s="2" t="s">
        <v>51</v>
      </c>
      <c r="C54" s="40"/>
      <c r="D54" s="61"/>
      <c r="E54" s="61"/>
      <c r="F54" s="61"/>
      <c r="G54" s="68" t="b">
        <f t="shared" si="0"/>
        <v>0</v>
      </c>
    </row>
    <row r="55" spans="1:7" x14ac:dyDescent="0.25">
      <c r="A55" s="4" t="s">
        <v>175</v>
      </c>
      <c r="B55" s="2" t="s">
        <v>52</v>
      </c>
      <c r="C55" s="40"/>
      <c r="D55" s="61"/>
      <c r="E55" s="61"/>
      <c r="F55" s="61"/>
      <c r="G55" s="68" t="b">
        <f t="shared" si="0"/>
        <v>0</v>
      </c>
    </row>
    <row r="56" spans="1:7" x14ac:dyDescent="0.25">
      <c r="A56" s="4" t="s">
        <v>176</v>
      </c>
      <c r="B56" s="2" t="s">
        <v>53</v>
      </c>
      <c r="C56" s="40"/>
      <c r="D56" s="61"/>
      <c r="E56" s="61"/>
      <c r="F56" s="61"/>
      <c r="G56" s="68" t="b">
        <f t="shared" si="0"/>
        <v>0</v>
      </c>
    </row>
    <row r="57" spans="1:7" x14ac:dyDescent="0.25">
      <c r="A57" s="4" t="s">
        <v>177</v>
      </c>
      <c r="B57" s="2" t="s">
        <v>54</v>
      </c>
      <c r="C57" s="40"/>
      <c r="D57" s="61"/>
      <c r="E57" s="61"/>
      <c r="F57" s="61"/>
      <c r="G57" s="68" t="b">
        <f t="shared" si="0"/>
        <v>0</v>
      </c>
    </row>
    <row r="58" spans="1:7" x14ac:dyDescent="0.25">
      <c r="A58" s="4" t="s">
        <v>178</v>
      </c>
      <c r="B58" s="2" t="s">
        <v>55</v>
      </c>
      <c r="C58" s="40"/>
      <c r="D58" s="61"/>
      <c r="E58" s="61"/>
      <c r="F58" s="61"/>
      <c r="G58" s="68" t="b">
        <f t="shared" si="0"/>
        <v>0</v>
      </c>
    </row>
    <row r="59" spans="1:7" x14ac:dyDescent="0.25">
      <c r="A59" s="4" t="s">
        <v>179</v>
      </c>
      <c r="B59" s="2" t="s">
        <v>56</v>
      </c>
      <c r="C59" s="40"/>
      <c r="D59" s="61"/>
      <c r="E59" s="61"/>
      <c r="F59" s="61"/>
      <c r="G59" s="68" t="b">
        <f t="shared" si="0"/>
        <v>0</v>
      </c>
    </row>
    <row r="60" spans="1:7" x14ac:dyDescent="0.25">
      <c r="A60" s="4" t="s">
        <v>180</v>
      </c>
      <c r="B60" s="2" t="s">
        <v>57</v>
      </c>
      <c r="C60" s="40"/>
      <c r="D60" s="61"/>
      <c r="E60" s="61"/>
      <c r="F60" s="61"/>
      <c r="G60" s="68" t="b">
        <f t="shared" si="0"/>
        <v>0</v>
      </c>
    </row>
    <row r="61" spans="1:7" x14ac:dyDescent="0.25">
      <c r="A61" s="4" t="s">
        <v>181</v>
      </c>
      <c r="B61" s="2" t="s">
        <v>58</v>
      </c>
      <c r="C61" s="40"/>
      <c r="D61" s="61"/>
      <c r="E61" s="61"/>
      <c r="F61" s="61"/>
      <c r="G61" s="68" t="b">
        <f t="shared" si="0"/>
        <v>0</v>
      </c>
    </row>
    <row r="62" spans="1:7" x14ac:dyDescent="0.25">
      <c r="A62" s="4" t="s">
        <v>182</v>
      </c>
      <c r="B62" s="2" t="s">
        <v>59</v>
      </c>
      <c r="C62" s="40"/>
      <c r="D62" s="61"/>
      <c r="E62" s="61"/>
      <c r="F62" s="61"/>
      <c r="G62" s="68" t="b">
        <f t="shared" si="0"/>
        <v>0</v>
      </c>
    </row>
    <row r="63" spans="1:7" x14ac:dyDescent="0.25">
      <c r="A63" s="4" t="s">
        <v>183</v>
      </c>
      <c r="B63" s="2" t="s">
        <v>60</v>
      </c>
      <c r="C63" s="40"/>
      <c r="D63" s="61"/>
      <c r="E63" s="61"/>
      <c r="F63" s="61"/>
      <c r="G63" s="68" t="b">
        <f t="shared" si="0"/>
        <v>0</v>
      </c>
    </row>
    <row r="64" spans="1:7" x14ac:dyDescent="0.25">
      <c r="A64" s="4" t="s">
        <v>184</v>
      </c>
      <c r="B64" s="2" t="s">
        <v>61</v>
      </c>
      <c r="C64" s="40"/>
      <c r="D64" s="61"/>
      <c r="E64" s="61"/>
      <c r="F64" s="61"/>
      <c r="G64" s="68" t="b">
        <f t="shared" si="0"/>
        <v>0</v>
      </c>
    </row>
    <row r="65" spans="1:7" x14ac:dyDescent="0.25">
      <c r="A65" s="4" t="s">
        <v>185</v>
      </c>
      <c r="B65" s="2" t="s">
        <v>62</v>
      </c>
      <c r="C65" s="40"/>
      <c r="D65" s="61"/>
      <c r="E65" s="61"/>
      <c r="F65" s="61"/>
      <c r="G65" s="68" t="b">
        <f t="shared" si="0"/>
        <v>0</v>
      </c>
    </row>
    <row r="66" spans="1:7" x14ac:dyDescent="0.25">
      <c r="A66" s="4" t="s">
        <v>186</v>
      </c>
      <c r="B66" s="2" t="s">
        <v>63</v>
      </c>
      <c r="C66" s="40"/>
      <c r="D66" s="61"/>
      <c r="E66" s="61"/>
      <c r="F66" s="61"/>
      <c r="G66" s="68" t="b">
        <f t="shared" si="0"/>
        <v>0</v>
      </c>
    </row>
    <row r="67" spans="1:7" x14ac:dyDescent="0.25">
      <c r="A67" s="77" t="s">
        <v>147</v>
      </c>
      <c r="B67" s="77"/>
      <c r="C67" s="37" t="s">
        <v>236</v>
      </c>
      <c r="D67" s="34" t="s">
        <v>262</v>
      </c>
      <c r="E67" s="35" t="s">
        <v>263</v>
      </c>
      <c r="F67" s="34" t="s">
        <v>264</v>
      </c>
      <c r="G67" s="7" t="s">
        <v>234</v>
      </c>
    </row>
    <row r="68" spans="1:7" ht="25.5" x14ac:dyDescent="0.25">
      <c r="A68" s="4" t="s">
        <v>156</v>
      </c>
      <c r="B68" s="2" t="s">
        <v>64</v>
      </c>
      <c r="C68" s="40"/>
      <c r="D68" s="61"/>
      <c r="E68" s="61"/>
      <c r="F68" s="61"/>
      <c r="G68" s="68" t="b">
        <f t="shared" si="0"/>
        <v>0</v>
      </c>
    </row>
    <row r="69" spans="1:7" x14ac:dyDescent="0.25">
      <c r="A69" s="4" t="s">
        <v>157</v>
      </c>
      <c r="B69" s="2" t="s">
        <v>65</v>
      </c>
      <c r="C69" s="40"/>
      <c r="D69" s="61"/>
      <c r="E69" s="61"/>
      <c r="F69" s="61"/>
      <c r="G69" s="68" t="b">
        <f t="shared" ref="G69:G132" si="1">IF(C69="Yes",1,IF(C69="No",3,IF(C69="N/A",2)))</f>
        <v>0</v>
      </c>
    </row>
    <row r="70" spans="1:7" x14ac:dyDescent="0.25">
      <c r="A70" s="4" t="s">
        <v>158</v>
      </c>
      <c r="B70" s="2" t="s">
        <v>66</v>
      </c>
      <c r="C70" s="40"/>
      <c r="D70" s="61"/>
      <c r="E70" s="61"/>
      <c r="F70" s="61"/>
      <c r="G70" s="68" t="b">
        <f t="shared" si="1"/>
        <v>0</v>
      </c>
    </row>
    <row r="71" spans="1:7" ht="25.5" x14ac:dyDescent="0.25">
      <c r="A71" s="4" t="s">
        <v>159</v>
      </c>
      <c r="B71" s="2" t="s">
        <v>67</v>
      </c>
      <c r="C71" s="40"/>
      <c r="D71" s="61"/>
      <c r="E71" s="61"/>
      <c r="F71" s="61"/>
      <c r="G71" s="68" t="b">
        <f t="shared" si="1"/>
        <v>0</v>
      </c>
    </row>
    <row r="72" spans="1:7" x14ac:dyDescent="0.25">
      <c r="A72" s="4" t="s">
        <v>160</v>
      </c>
      <c r="B72" s="2" t="s">
        <v>68</v>
      </c>
      <c r="C72" s="40"/>
      <c r="D72" s="61"/>
      <c r="E72" s="61"/>
      <c r="F72" s="61"/>
      <c r="G72" s="68" t="b">
        <f t="shared" si="1"/>
        <v>0</v>
      </c>
    </row>
    <row r="73" spans="1:7" x14ac:dyDescent="0.25">
      <c r="A73" s="77" t="s">
        <v>148</v>
      </c>
      <c r="B73" s="77"/>
      <c r="C73" s="37" t="s">
        <v>236</v>
      </c>
      <c r="D73" s="34" t="s">
        <v>262</v>
      </c>
      <c r="E73" s="35" t="s">
        <v>263</v>
      </c>
      <c r="F73" s="34" t="s">
        <v>264</v>
      </c>
      <c r="G73" s="7" t="s">
        <v>234</v>
      </c>
    </row>
    <row r="74" spans="1:7" x14ac:dyDescent="0.25">
      <c r="A74" s="4" t="s">
        <v>169</v>
      </c>
      <c r="B74" s="2" t="s">
        <v>69</v>
      </c>
      <c r="C74" s="40"/>
      <c r="D74" s="61"/>
      <c r="E74" s="61"/>
      <c r="F74" s="61"/>
      <c r="G74" s="68" t="b">
        <f t="shared" si="1"/>
        <v>0</v>
      </c>
    </row>
    <row r="75" spans="1:7" x14ac:dyDescent="0.25">
      <c r="A75" s="75" t="s">
        <v>170</v>
      </c>
      <c r="B75" s="2" t="s">
        <v>70</v>
      </c>
      <c r="C75" s="40"/>
      <c r="D75" s="61"/>
      <c r="E75" s="61"/>
      <c r="F75" s="61"/>
      <c r="G75" s="68" t="b">
        <f t="shared" si="1"/>
        <v>0</v>
      </c>
    </row>
    <row r="76" spans="1:7" x14ac:dyDescent="0.25">
      <c r="A76" s="75"/>
      <c r="B76" s="2" t="s">
        <v>71</v>
      </c>
      <c r="C76" s="40"/>
      <c r="D76" s="61"/>
      <c r="E76" s="61"/>
      <c r="F76" s="61"/>
      <c r="G76" s="68" t="b">
        <f t="shared" si="1"/>
        <v>0</v>
      </c>
    </row>
    <row r="77" spans="1:7" x14ac:dyDescent="0.25">
      <c r="A77" s="4" t="s">
        <v>171</v>
      </c>
      <c r="B77" s="2" t="s">
        <v>72</v>
      </c>
      <c r="C77" s="40"/>
      <c r="D77" s="61"/>
      <c r="E77" s="61"/>
      <c r="F77" s="61"/>
      <c r="G77" s="68" t="b">
        <f t="shared" si="1"/>
        <v>0</v>
      </c>
    </row>
    <row r="78" spans="1:7" x14ac:dyDescent="0.25">
      <c r="A78" s="4" t="s">
        <v>172</v>
      </c>
      <c r="B78" s="2" t="s">
        <v>73</v>
      </c>
      <c r="C78" s="40"/>
      <c r="D78" s="61"/>
      <c r="E78" s="61"/>
      <c r="F78" s="61"/>
      <c r="G78" s="68" t="b">
        <f t="shared" si="1"/>
        <v>0</v>
      </c>
    </row>
    <row r="79" spans="1:7" x14ac:dyDescent="0.25">
      <c r="A79" s="4" t="s">
        <v>173</v>
      </c>
      <c r="B79" s="2" t="s">
        <v>74</v>
      </c>
      <c r="C79" s="40"/>
      <c r="D79" s="61"/>
      <c r="E79" s="61"/>
      <c r="F79" s="61"/>
      <c r="G79" s="68" t="b">
        <f t="shared" si="1"/>
        <v>0</v>
      </c>
    </row>
    <row r="80" spans="1:7" x14ac:dyDescent="0.25">
      <c r="A80" s="4" t="s">
        <v>174</v>
      </c>
      <c r="B80" s="2" t="s">
        <v>75</v>
      </c>
      <c r="C80" s="40"/>
      <c r="D80" s="61"/>
      <c r="E80" s="61"/>
      <c r="F80" s="61"/>
      <c r="G80" s="68" t="b">
        <f t="shared" si="1"/>
        <v>0</v>
      </c>
    </row>
    <row r="81" spans="1:7" ht="25.5" x14ac:dyDescent="0.25">
      <c r="A81" s="4" t="s">
        <v>175</v>
      </c>
      <c r="B81" s="2" t="s">
        <v>76</v>
      </c>
      <c r="C81" s="40"/>
      <c r="D81" s="61"/>
      <c r="E81" s="61"/>
      <c r="F81" s="61"/>
      <c r="G81" s="68" t="b">
        <f t="shared" si="1"/>
        <v>0</v>
      </c>
    </row>
    <row r="82" spans="1:7" x14ac:dyDescent="0.25">
      <c r="A82" s="4" t="s">
        <v>176</v>
      </c>
      <c r="B82" s="2" t="s">
        <v>77</v>
      </c>
      <c r="C82" s="40"/>
      <c r="D82" s="61"/>
      <c r="E82" s="61"/>
      <c r="F82" s="61"/>
      <c r="G82" s="68" t="b">
        <f t="shared" si="1"/>
        <v>0</v>
      </c>
    </row>
    <row r="83" spans="1:7" x14ac:dyDescent="0.25">
      <c r="A83" s="4" t="s">
        <v>177</v>
      </c>
      <c r="B83" s="2" t="s">
        <v>78</v>
      </c>
      <c r="C83" s="40"/>
      <c r="D83" s="61"/>
      <c r="E83" s="61"/>
      <c r="F83" s="61"/>
      <c r="G83" s="68" t="b">
        <f t="shared" si="1"/>
        <v>0</v>
      </c>
    </row>
    <row r="84" spans="1:7" x14ac:dyDescent="0.25">
      <c r="A84" s="4" t="s">
        <v>178</v>
      </c>
      <c r="B84" s="2" t="s">
        <v>79</v>
      </c>
      <c r="C84" s="40"/>
      <c r="D84" s="61"/>
      <c r="E84" s="61"/>
      <c r="F84" s="61"/>
      <c r="G84" s="68" t="b">
        <f t="shared" si="1"/>
        <v>0</v>
      </c>
    </row>
    <row r="85" spans="1:7" ht="25.5" x14ac:dyDescent="0.25">
      <c r="A85" s="4" t="s">
        <v>179</v>
      </c>
      <c r="B85" s="2" t="s">
        <v>80</v>
      </c>
      <c r="C85" s="40"/>
      <c r="D85" s="61"/>
      <c r="E85" s="61"/>
      <c r="F85" s="61"/>
      <c r="G85" s="68" t="b">
        <f t="shared" si="1"/>
        <v>0</v>
      </c>
    </row>
    <row r="86" spans="1:7" x14ac:dyDescent="0.25">
      <c r="A86" s="77" t="s">
        <v>149</v>
      </c>
      <c r="B86" s="77"/>
      <c r="C86" s="37" t="s">
        <v>236</v>
      </c>
      <c r="D86" s="34" t="s">
        <v>262</v>
      </c>
      <c r="E86" s="35" t="s">
        <v>263</v>
      </c>
      <c r="F86" s="34" t="s">
        <v>264</v>
      </c>
      <c r="G86" s="7" t="s">
        <v>234</v>
      </c>
    </row>
    <row r="87" spans="1:7" x14ac:dyDescent="0.25">
      <c r="A87" s="4" t="s">
        <v>167</v>
      </c>
      <c r="B87" s="2" t="s">
        <v>81</v>
      </c>
      <c r="C87" s="40"/>
      <c r="D87" s="61"/>
      <c r="E87" s="61"/>
      <c r="F87" s="61"/>
      <c r="G87" s="68" t="b">
        <f t="shared" si="1"/>
        <v>0</v>
      </c>
    </row>
    <row r="88" spans="1:7" x14ac:dyDescent="0.25">
      <c r="A88" s="4" t="s">
        <v>168</v>
      </c>
      <c r="B88" s="2" t="s">
        <v>82</v>
      </c>
      <c r="C88" s="40"/>
      <c r="D88" s="61"/>
      <c r="E88" s="61"/>
      <c r="F88" s="61"/>
      <c r="G88" s="68" t="b">
        <f t="shared" si="1"/>
        <v>0</v>
      </c>
    </row>
    <row r="89" spans="1:7" ht="25.5" x14ac:dyDescent="0.25">
      <c r="A89" s="4" t="s">
        <v>194</v>
      </c>
      <c r="B89" s="2" t="s">
        <v>83</v>
      </c>
      <c r="C89" s="40"/>
      <c r="D89" s="61"/>
      <c r="E89" s="61"/>
      <c r="F89" s="61"/>
      <c r="G89" s="68" t="b">
        <f t="shared" si="1"/>
        <v>0</v>
      </c>
    </row>
    <row r="90" spans="1:7" x14ac:dyDescent="0.25">
      <c r="A90" s="4" t="s">
        <v>195</v>
      </c>
      <c r="B90" s="2" t="s">
        <v>84</v>
      </c>
      <c r="C90" s="40"/>
      <c r="D90" s="61"/>
      <c r="E90" s="61"/>
      <c r="F90" s="61"/>
      <c r="G90" s="68" t="b">
        <f t="shared" si="1"/>
        <v>0</v>
      </c>
    </row>
    <row r="91" spans="1:7" x14ac:dyDescent="0.25">
      <c r="A91" s="4" t="s">
        <v>196</v>
      </c>
      <c r="B91" s="2" t="s">
        <v>85</v>
      </c>
      <c r="C91" s="40"/>
      <c r="D91" s="61"/>
      <c r="E91" s="61"/>
      <c r="F91" s="61"/>
      <c r="G91" s="68" t="b">
        <f t="shared" si="1"/>
        <v>0</v>
      </c>
    </row>
    <row r="92" spans="1:7" x14ac:dyDescent="0.25">
      <c r="A92" s="4" t="s">
        <v>197</v>
      </c>
      <c r="B92" s="2" t="s">
        <v>86</v>
      </c>
      <c r="C92" s="40"/>
      <c r="D92" s="61"/>
      <c r="E92" s="61"/>
      <c r="F92" s="61"/>
      <c r="G92" s="68" t="b">
        <f t="shared" si="1"/>
        <v>0</v>
      </c>
    </row>
    <row r="93" spans="1:7" x14ac:dyDescent="0.25">
      <c r="A93" s="77" t="s">
        <v>150</v>
      </c>
      <c r="B93" s="77"/>
      <c r="C93" s="37" t="s">
        <v>236</v>
      </c>
      <c r="D93" s="34" t="s">
        <v>262</v>
      </c>
      <c r="E93" s="35" t="s">
        <v>263</v>
      </c>
      <c r="F93" s="34" t="s">
        <v>264</v>
      </c>
      <c r="G93" s="7" t="s">
        <v>234</v>
      </c>
    </row>
    <row r="94" spans="1:7" ht="25.5" x14ac:dyDescent="0.25">
      <c r="A94" s="4" t="s">
        <v>156</v>
      </c>
      <c r="B94" s="2" t="s">
        <v>87</v>
      </c>
      <c r="C94" s="40"/>
      <c r="D94" s="61"/>
      <c r="E94" s="61"/>
      <c r="F94" s="61"/>
      <c r="G94" s="68" t="b">
        <f t="shared" si="1"/>
        <v>0</v>
      </c>
    </row>
    <row r="95" spans="1:7" x14ac:dyDescent="0.25">
      <c r="A95" s="4" t="s">
        <v>157</v>
      </c>
      <c r="B95" s="2" t="s">
        <v>88</v>
      </c>
      <c r="C95" s="40"/>
      <c r="D95" s="61"/>
      <c r="E95" s="61"/>
      <c r="F95" s="61"/>
      <c r="G95" s="68" t="b">
        <f t="shared" si="1"/>
        <v>0</v>
      </c>
    </row>
    <row r="96" spans="1:7" x14ac:dyDescent="0.25">
      <c r="A96" s="4" t="s">
        <v>158</v>
      </c>
      <c r="B96" s="2" t="s">
        <v>89</v>
      </c>
      <c r="C96" s="40"/>
      <c r="D96" s="61"/>
      <c r="E96" s="61"/>
      <c r="F96" s="61"/>
      <c r="G96" s="68" t="b">
        <f t="shared" si="1"/>
        <v>0</v>
      </c>
    </row>
    <row r="97" spans="1:7" x14ac:dyDescent="0.25">
      <c r="A97" s="4" t="s">
        <v>159</v>
      </c>
      <c r="B97" s="2" t="s">
        <v>90</v>
      </c>
      <c r="C97" s="40"/>
      <c r="D97" s="61"/>
      <c r="E97" s="61"/>
      <c r="F97" s="61"/>
      <c r="G97" s="68" t="b">
        <f t="shared" si="1"/>
        <v>0</v>
      </c>
    </row>
    <row r="98" spans="1:7" ht="25.5" x14ac:dyDescent="0.25">
      <c r="A98" s="4" t="s">
        <v>160</v>
      </c>
      <c r="B98" s="2" t="s">
        <v>91</v>
      </c>
      <c r="C98" s="40"/>
      <c r="D98" s="61"/>
      <c r="E98" s="61"/>
      <c r="F98" s="61"/>
      <c r="G98" s="68" t="b">
        <f t="shared" si="1"/>
        <v>0</v>
      </c>
    </row>
    <row r="99" spans="1:7" x14ac:dyDescent="0.25">
      <c r="A99" s="4" t="s">
        <v>161</v>
      </c>
      <c r="B99" s="2" t="s">
        <v>92</v>
      </c>
      <c r="C99" s="40"/>
      <c r="D99" s="61"/>
      <c r="E99" s="61"/>
      <c r="F99" s="61"/>
      <c r="G99" s="68" t="b">
        <f t="shared" si="1"/>
        <v>0</v>
      </c>
    </row>
    <row r="100" spans="1:7" ht="25.5" x14ac:dyDescent="0.25">
      <c r="A100" s="4" t="s">
        <v>162</v>
      </c>
      <c r="B100" s="2" t="s">
        <v>93</v>
      </c>
      <c r="C100" s="40"/>
      <c r="D100" s="61"/>
      <c r="E100" s="61"/>
      <c r="F100" s="61"/>
      <c r="G100" s="68" t="b">
        <f t="shared" si="1"/>
        <v>0</v>
      </c>
    </row>
    <row r="101" spans="1:7" x14ac:dyDescent="0.25">
      <c r="A101" s="77" t="s">
        <v>151</v>
      </c>
      <c r="B101" s="77"/>
      <c r="C101" s="37" t="s">
        <v>236</v>
      </c>
      <c r="D101" s="34" t="s">
        <v>262</v>
      </c>
      <c r="E101" s="35" t="s">
        <v>263</v>
      </c>
      <c r="F101" s="34" t="s">
        <v>264</v>
      </c>
      <c r="G101" s="7" t="s">
        <v>234</v>
      </c>
    </row>
    <row r="102" spans="1:7" x14ac:dyDescent="0.25">
      <c r="A102" s="4" t="s">
        <v>156</v>
      </c>
      <c r="B102" s="2" t="s">
        <v>94</v>
      </c>
      <c r="C102" s="40"/>
      <c r="D102" s="61"/>
      <c r="E102" s="61"/>
      <c r="F102" s="61"/>
      <c r="G102" s="68" t="b">
        <f t="shared" si="1"/>
        <v>0</v>
      </c>
    </row>
    <row r="103" spans="1:7" x14ac:dyDescent="0.25">
      <c r="A103" s="4" t="s">
        <v>157</v>
      </c>
      <c r="B103" s="2" t="s">
        <v>95</v>
      </c>
      <c r="C103" s="40"/>
      <c r="D103" s="61"/>
      <c r="E103" s="61"/>
      <c r="F103" s="61"/>
      <c r="G103" s="68" t="b">
        <f t="shared" si="1"/>
        <v>0</v>
      </c>
    </row>
    <row r="104" spans="1:7" x14ac:dyDescent="0.25">
      <c r="A104" s="4" t="s">
        <v>158</v>
      </c>
      <c r="B104" s="2" t="s">
        <v>96</v>
      </c>
      <c r="C104" s="40"/>
      <c r="D104" s="61"/>
      <c r="E104" s="61"/>
      <c r="F104" s="61"/>
      <c r="G104" s="68" t="b">
        <f t="shared" si="1"/>
        <v>0</v>
      </c>
    </row>
    <row r="105" spans="1:7" x14ac:dyDescent="0.25">
      <c r="A105" s="4" t="s">
        <v>159</v>
      </c>
      <c r="B105" s="2" t="s">
        <v>97</v>
      </c>
      <c r="C105" s="40"/>
      <c r="D105" s="61"/>
      <c r="E105" s="61"/>
      <c r="F105" s="61"/>
      <c r="G105" s="68" t="b">
        <f t="shared" si="1"/>
        <v>0</v>
      </c>
    </row>
    <row r="106" spans="1:7" x14ac:dyDescent="0.25">
      <c r="A106" s="4" t="s">
        <v>160</v>
      </c>
      <c r="B106" s="2" t="s">
        <v>98</v>
      </c>
      <c r="C106" s="40"/>
      <c r="D106" s="61"/>
      <c r="E106" s="61"/>
      <c r="F106" s="61"/>
      <c r="G106" s="68" t="b">
        <f t="shared" si="1"/>
        <v>0</v>
      </c>
    </row>
    <row r="107" spans="1:7" x14ac:dyDescent="0.25">
      <c r="A107" s="4" t="s">
        <v>161</v>
      </c>
      <c r="B107" s="2" t="s">
        <v>99</v>
      </c>
      <c r="C107" s="40"/>
      <c r="D107" s="61"/>
      <c r="E107" s="61"/>
      <c r="F107" s="61"/>
      <c r="G107" s="68" t="b">
        <f t="shared" si="1"/>
        <v>0</v>
      </c>
    </row>
    <row r="108" spans="1:7" x14ac:dyDescent="0.25">
      <c r="A108" s="4" t="s">
        <v>162</v>
      </c>
      <c r="B108" s="2" t="s">
        <v>100</v>
      </c>
      <c r="C108" s="40"/>
      <c r="D108" s="61"/>
      <c r="E108" s="61"/>
      <c r="F108" s="61"/>
      <c r="G108" s="68" t="b">
        <f t="shared" si="1"/>
        <v>0</v>
      </c>
    </row>
    <row r="109" spans="1:7" x14ac:dyDescent="0.25">
      <c r="A109" s="4" t="s">
        <v>163</v>
      </c>
      <c r="B109" s="2" t="s">
        <v>101</v>
      </c>
      <c r="C109" s="40"/>
      <c r="D109" s="61"/>
      <c r="E109" s="61"/>
      <c r="F109" s="61"/>
      <c r="G109" s="68" t="b">
        <f t="shared" si="1"/>
        <v>0</v>
      </c>
    </row>
    <row r="110" spans="1:7" x14ac:dyDescent="0.25">
      <c r="A110" s="4" t="s">
        <v>164</v>
      </c>
      <c r="B110" s="2" t="s">
        <v>102</v>
      </c>
      <c r="C110" s="40"/>
      <c r="D110" s="61"/>
      <c r="E110" s="61"/>
      <c r="F110" s="61"/>
      <c r="G110" s="68" t="b">
        <f t="shared" si="1"/>
        <v>0</v>
      </c>
    </row>
    <row r="111" spans="1:7" x14ac:dyDescent="0.25">
      <c r="A111" s="4" t="s">
        <v>165</v>
      </c>
      <c r="B111" s="2" t="s">
        <v>103</v>
      </c>
      <c r="C111" s="40"/>
      <c r="D111" s="61"/>
      <c r="E111" s="61"/>
      <c r="F111" s="61"/>
      <c r="G111" s="68" t="b">
        <f t="shared" si="1"/>
        <v>0</v>
      </c>
    </row>
    <row r="112" spans="1:7" x14ac:dyDescent="0.25">
      <c r="A112" s="4" t="s">
        <v>166</v>
      </c>
      <c r="B112" s="2" t="s">
        <v>104</v>
      </c>
      <c r="C112" s="40"/>
      <c r="D112" s="61"/>
      <c r="E112" s="61"/>
      <c r="F112" s="61"/>
      <c r="G112" s="68" t="b">
        <f t="shared" si="1"/>
        <v>0</v>
      </c>
    </row>
    <row r="113" spans="1:7" x14ac:dyDescent="0.25">
      <c r="A113" s="4" t="s">
        <v>167</v>
      </c>
      <c r="B113" s="2" t="s">
        <v>105</v>
      </c>
      <c r="C113" s="40"/>
      <c r="D113" s="61"/>
      <c r="E113" s="61"/>
      <c r="F113" s="61"/>
      <c r="G113" s="68" t="b">
        <f t="shared" si="1"/>
        <v>0</v>
      </c>
    </row>
    <row r="114" spans="1:7" ht="25.5" x14ac:dyDescent="0.25">
      <c r="A114" s="4" t="s">
        <v>168</v>
      </c>
      <c r="B114" s="2" t="s">
        <v>106</v>
      </c>
      <c r="C114" s="40"/>
      <c r="D114" s="61"/>
      <c r="E114" s="61"/>
      <c r="F114" s="61"/>
      <c r="G114" s="68" t="b">
        <f t="shared" si="1"/>
        <v>0</v>
      </c>
    </row>
    <row r="115" spans="1:7" ht="25.5" x14ac:dyDescent="0.25">
      <c r="A115" s="4" t="s">
        <v>194</v>
      </c>
      <c r="B115" s="2" t="s">
        <v>107</v>
      </c>
      <c r="C115" s="40"/>
      <c r="D115" s="61"/>
      <c r="E115" s="61"/>
      <c r="F115" s="61"/>
      <c r="G115" s="68" t="b">
        <f t="shared" si="1"/>
        <v>0</v>
      </c>
    </row>
    <row r="116" spans="1:7" x14ac:dyDescent="0.25">
      <c r="A116" s="4" t="s">
        <v>195</v>
      </c>
      <c r="B116" s="2" t="s">
        <v>108</v>
      </c>
      <c r="C116" s="40"/>
      <c r="D116" s="61"/>
      <c r="E116" s="61"/>
      <c r="F116" s="61"/>
      <c r="G116" s="68" t="b">
        <f t="shared" si="1"/>
        <v>0</v>
      </c>
    </row>
    <row r="117" spans="1:7" x14ac:dyDescent="0.25">
      <c r="A117" s="4" t="s">
        <v>196</v>
      </c>
      <c r="B117" s="2" t="s">
        <v>109</v>
      </c>
      <c r="C117" s="40"/>
      <c r="D117" s="61"/>
      <c r="E117" s="61"/>
      <c r="F117" s="61"/>
      <c r="G117" s="68" t="b">
        <f t="shared" si="1"/>
        <v>0</v>
      </c>
    </row>
    <row r="118" spans="1:7" x14ac:dyDescent="0.25">
      <c r="A118" s="4" t="s">
        <v>197</v>
      </c>
      <c r="B118" s="2" t="s">
        <v>110</v>
      </c>
      <c r="C118" s="40"/>
      <c r="D118" s="61"/>
      <c r="E118" s="61"/>
      <c r="F118" s="61"/>
      <c r="G118" s="68" t="b">
        <f t="shared" si="1"/>
        <v>0</v>
      </c>
    </row>
    <row r="119" spans="1:7" x14ac:dyDescent="0.25">
      <c r="A119" s="4" t="s">
        <v>198</v>
      </c>
      <c r="B119" s="2" t="s">
        <v>111</v>
      </c>
      <c r="C119" s="40"/>
      <c r="D119" s="61"/>
      <c r="E119" s="61"/>
      <c r="F119" s="61"/>
      <c r="G119" s="68" t="b">
        <f t="shared" si="1"/>
        <v>0</v>
      </c>
    </row>
    <row r="120" spans="1:7" x14ac:dyDescent="0.25">
      <c r="A120" s="4" t="s">
        <v>199</v>
      </c>
      <c r="B120" s="2" t="s">
        <v>112</v>
      </c>
      <c r="C120" s="40"/>
      <c r="D120" s="61"/>
      <c r="E120" s="61"/>
      <c r="F120" s="61"/>
      <c r="G120" s="68" t="b">
        <f t="shared" si="1"/>
        <v>0</v>
      </c>
    </row>
    <row r="121" spans="1:7" x14ac:dyDescent="0.25">
      <c r="A121" s="4" t="s">
        <v>200</v>
      </c>
      <c r="B121" s="2" t="s">
        <v>113</v>
      </c>
      <c r="C121" s="40"/>
      <c r="D121" s="61"/>
      <c r="E121" s="61"/>
      <c r="F121" s="61"/>
      <c r="G121" s="68" t="b">
        <f t="shared" si="1"/>
        <v>0</v>
      </c>
    </row>
    <row r="122" spans="1:7" x14ac:dyDescent="0.25">
      <c r="A122" s="4" t="s">
        <v>201</v>
      </c>
      <c r="B122" s="2" t="s">
        <v>114</v>
      </c>
      <c r="C122" s="40"/>
      <c r="D122" s="61"/>
      <c r="E122" s="61"/>
      <c r="F122" s="61"/>
      <c r="G122" s="68" t="b">
        <f t="shared" si="1"/>
        <v>0</v>
      </c>
    </row>
    <row r="123" spans="1:7" x14ac:dyDescent="0.25">
      <c r="A123" s="76" t="s">
        <v>152</v>
      </c>
      <c r="B123" s="76"/>
      <c r="C123" s="37" t="s">
        <v>236</v>
      </c>
      <c r="D123" s="34" t="s">
        <v>262</v>
      </c>
      <c r="E123" s="35" t="s">
        <v>263</v>
      </c>
      <c r="F123" s="34" t="s">
        <v>264</v>
      </c>
      <c r="G123" s="7" t="s">
        <v>234</v>
      </c>
    </row>
    <row r="124" spans="1:7" x14ac:dyDescent="0.25">
      <c r="A124" s="4" t="s">
        <v>156</v>
      </c>
      <c r="B124" s="2" t="s">
        <v>115</v>
      </c>
      <c r="C124" s="40"/>
      <c r="D124" s="61"/>
      <c r="E124" s="61"/>
      <c r="F124" s="61"/>
      <c r="G124" s="68" t="b">
        <f t="shared" si="1"/>
        <v>0</v>
      </c>
    </row>
    <row r="125" spans="1:7" x14ac:dyDescent="0.25">
      <c r="A125" s="4" t="s">
        <v>157</v>
      </c>
      <c r="B125" s="2" t="s">
        <v>116</v>
      </c>
      <c r="C125" s="40"/>
      <c r="D125" s="61"/>
      <c r="E125" s="61"/>
      <c r="F125" s="61"/>
      <c r="G125" s="68" t="b">
        <f t="shared" si="1"/>
        <v>0</v>
      </c>
    </row>
    <row r="126" spans="1:7" x14ac:dyDescent="0.25">
      <c r="A126" s="4" t="s">
        <v>158</v>
      </c>
      <c r="B126" s="2" t="s">
        <v>117</v>
      </c>
      <c r="C126" s="40"/>
      <c r="D126" s="61"/>
      <c r="E126" s="61"/>
      <c r="F126" s="61"/>
      <c r="G126" s="68" t="b">
        <f t="shared" si="1"/>
        <v>0</v>
      </c>
    </row>
    <row r="127" spans="1:7" ht="25.5" x14ac:dyDescent="0.25">
      <c r="A127" s="4" t="s">
        <v>159</v>
      </c>
      <c r="B127" s="2" t="s">
        <v>118</v>
      </c>
      <c r="C127" s="40"/>
      <c r="D127" s="61"/>
      <c r="E127" s="61"/>
      <c r="F127" s="61"/>
      <c r="G127" s="68" t="b">
        <f t="shared" si="1"/>
        <v>0</v>
      </c>
    </row>
    <row r="128" spans="1:7" x14ac:dyDescent="0.25">
      <c r="A128" s="4" t="s">
        <v>160</v>
      </c>
      <c r="B128" s="2" t="s">
        <v>119</v>
      </c>
      <c r="C128" s="40"/>
      <c r="D128" s="61"/>
      <c r="E128" s="61"/>
      <c r="F128" s="61"/>
      <c r="G128" s="68" t="b">
        <f t="shared" si="1"/>
        <v>0</v>
      </c>
    </row>
    <row r="129" spans="1:7" x14ac:dyDescent="0.25">
      <c r="A129" s="4" t="s">
        <v>161</v>
      </c>
      <c r="B129" s="2" t="s">
        <v>120</v>
      </c>
      <c r="C129" s="40"/>
      <c r="D129" s="61"/>
      <c r="E129" s="61"/>
      <c r="F129" s="61"/>
      <c r="G129" s="68" t="b">
        <f t="shared" si="1"/>
        <v>0</v>
      </c>
    </row>
    <row r="130" spans="1:7" x14ac:dyDescent="0.25">
      <c r="A130" s="4" t="s">
        <v>162</v>
      </c>
      <c r="B130" s="2" t="s">
        <v>121</v>
      </c>
      <c r="C130" s="40"/>
      <c r="D130" s="61"/>
      <c r="E130" s="61"/>
      <c r="F130" s="61"/>
      <c r="G130" s="68" t="b">
        <f t="shared" si="1"/>
        <v>0</v>
      </c>
    </row>
    <row r="131" spans="1:7" x14ac:dyDescent="0.25">
      <c r="A131" s="4" t="s">
        <v>163</v>
      </c>
      <c r="B131" s="2" t="s">
        <v>122</v>
      </c>
      <c r="C131" s="40"/>
      <c r="D131" s="61"/>
      <c r="E131" s="61"/>
      <c r="F131" s="61"/>
      <c r="G131" s="68" t="b">
        <f t="shared" si="1"/>
        <v>0</v>
      </c>
    </row>
    <row r="132" spans="1:7" x14ac:dyDescent="0.25">
      <c r="A132" s="4" t="s">
        <v>164</v>
      </c>
      <c r="B132" s="2" t="s">
        <v>123</v>
      </c>
      <c r="C132" s="40"/>
      <c r="D132" s="61"/>
      <c r="E132" s="61"/>
      <c r="F132" s="61"/>
      <c r="G132" s="68" t="b">
        <f t="shared" si="1"/>
        <v>0</v>
      </c>
    </row>
    <row r="133" spans="1:7" x14ac:dyDescent="0.25">
      <c r="A133" s="4" t="s">
        <v>165</v>
      </c>
      <c r="B133" s="2" t="s">
        <v>124</v>
      </c>
      <c r="C133" s="40"/>
      <c r="D133" s="61"/>
      <c r="E133" s="61"/>
      <c r="F133" s="61"/>
      <c r="G133" s="68" t="b">
        <f t="shared" ref="G133:G154" si="2">IF(C133="Yes",1,IF(C133="No",3,IF(C133="N/A",2)))</f>
        <v>0</v>
      </c>
    </row>
    <row r="134" spans="1:7" x14ac:dyDescent="0.25">
      <c r="A134" s="76" t="s">
        <v>153</v>
      </c>
      <c r="B134" s="76"/>
      <c r="C134" s="37" t="s">
        <v>236</v>
      </c>
      <c r="D134" s="34" t="s">
        <v>262</v>
      </c>
      <c r="E134" s="35" t="s">
        <v>263</v>
      </c>
      <c r="F134" s="34" t="s">
        <v>264</v>
      </c>
      <c r="G134" s="7" t="s">
        <v>234</v>
      </c>
    </row>
    <row r="135" spans="1:7" x14ac:dyDescent="0.25">
      <c r="A135" s="4" t="s">
        <v>156</v>
      </c>
      <c r="B135" s="2" t="s">
        <v>125</v>
      </c>
      <c r="C135" s="40"/>
      <c r="D135" s="61"/>
      <c r="E135" s="61"/>
      <c r="F135" s="61"/>
      <c r="G135" s="68" t="b">
        <f t="shared" si="2"/>
        <v>0</v>
      </c>
    </row>
    <row r="136" spans="1:7" x14ac:dyDescent="0.25">
      <c r="A136" s="4" t="s">
        <v>157</v>
      </c>
      <c r="B136" s="2" t="s">
        <v>126</v>
      </c>
      <c r="C136" s="40"/>
      <c r="D136" s="61"/>
      <c r="E136" s="61"/>
      <c r="F136" s="61"/>
      <c r="G136" s="68" t="b">
        <f t="shared" si="2"/>
        <v>0</v>
      </c>
    </row>
    <row r="137" spans="1:7" ht="25.5" x14ac:dyDescent="0.25">
      <c r="A137" s="4" t="s">
        <v>158</v>
      </c>
      <c r="B137" s="2" t="s">
        <v>127</v>
      </c>
      <c r="C137" s="40"/>
      <c r="D137" s="61"/>
      <c r="E137" s="61"/>
      <c r="F137" s="61"/>
      <c r="G137" s="68" t="b">
        <f t="shared" si="2"/>
        <v>0</v>
      </c>
    </row>
    <row r="138" spans="1:7" x14ac:dyDescent="0.25">
      <c r="A138" s="4" t="s">
        <v>159</v>
      </c>
      <c r="B138" s="2" t="s">
        <v>128</v>
      </c>
      <c r="C138" s="40"/>
      <c r="D138" s="61"/>
      <c r="E138" s="61"/>
      <c r="F138" s="61"/>
      <c r="G138" s="68" t="b">
        <f t="shared" si="2"/>
        <v>0</v>
      </c>
    </row>
    <row r="139" spans="1:7" x14ac:dyDescent="0.25">
      <c r="A139" s="76" t="s">
        <v>154</v>
      </c>
      <c r="B139" s="76"/>
      <c r="C139" s="37" t="s">
        <v>236</v>
      </c>
      <c r="D139" s="34" t="s">
        <v>262</v>
      </c>
      <c r="E139" s="35" t="s">
        <v>263</v>
      </c>
      <c r="F139" s="34" t="s">
        <v>264</v>
      </c>
      <c r="G139" s="7" t="s">
        <v>234</v>
      </c>
    </row>
    <row r="140" spans="1:7" ht="38.25" x14ac:dyDescent="0.25">
      <c r="A140" s="4">
        <v>1</v>
      </c>
      <c r="B140" s="2" t="s">
        <v>129</v>
      </c>
      <c r="C140" s="40"/>
      <c r="D140" s="61"/>
      <c r="E140" s="61"/>
      <c r="F140" s="61"/>
      <c r="G140" s="68" t="b">
        <f t="shared" si="2"/>
        <v>0</v>
      </c>
    </row>
    <row r="141" spans="1:7" x14ac:dyDescent="0.25">
      <c r="A141" s="4">
        <v>2</v>
      </c>
      <c r="B141" s="2" t="s">
        <v>130</v>
      </c>
      <c r="C141" s="40"/>
      <c r="D141" s="61"/>
      <c r="E141" s="61"/>
      <c r="F141" s="61"/>
      <c r="G141" s="68" t="b">
        <f t="shared" si="2"/>
        <v>0</v>
      </c>
    </row>
    <row r="142" spans="1:7" x14ac:dyDescent="0.25">
      <c r="A142" s="4">
        <v>3</v>
      </c>
      <c r="B142" s="2" t="s">
        <v>131</v>
      </c>
      <c r="C142" s="40"/>
      <c r="D142" s="61"/>
      <c r="E142" s="61"/>
      <c r="F142" s="61"/>
      <c r="G142" s="68" t="b">
        <f t="shared" si="2"/>
        <v>0</v>
      </c>
    </row>
    <row r="143" spans="1:7" x14ac:dyDescent="0.25">
      <c r="A143" s="4">
        <v>4</v>
      </c>
      <c r="B143" s="2" t="s">
        <v>132</v>
      </c>
      <c r="C143" s="40"/>
      <c r="D143" s="61"/>
      <c r="E143" s="61"/>
      <c r="F143" s="61"/>
      <c r="G143" s="68" t="b">
        <f t="shared" si="2"/>
        <v>0</v>
      </c>
    </row>
    <row r="144" spans="1:7" x14ac:dyDescent="0.25">
      <c r="A144" s="4">
        <v>5</v>
      </c>
      <c r="B144" s="2" t="s">
        <v>133</v>
      </c>
      <c r="C144" s="40"/>
      <c r="D144" s="61"/>
      <c r="E144" s="61"/>
      <c r="F144" s="61"/>
      <c r="G144" s="68" t="b">
        <f t="shared" si="2"/>
        <v>0</v>
      </c>
    </row>
    <row r="145" spans="1:7" x14ac:dyDescent="0.25">
      <c r="A145" s="4">
        <v>6</v>
      </c>
      <c r="B145" s="2" t="s">
        <v>134</v>
      </c>
      <c r="C145" s="40"/>
      <c r="D145" s="61"/>
      <c r="E145" s="61"/>
      <c r="F145" s="61"/>
      <c r="G145" s="68" t="b">
        <f t="shared" si="2"/>
        <v>0</v>
      </c>
    </row>
    <row r="146" spans="1:7" ht="25.5" x14ac:dyDescent="0.25">
      <c r="A146" s="4">
        <v>7</v>
      </c>
      <c r="B146" s="2" t="s">
        <v>135</v>
      </c>
      <c r="C146" s="40"/>
      <c r="D146" s="61"/>
      <c r="E146" s="61"/>
      <c r="F146" s="61"/>
      <c r="G146" s="68" t="b">
        <f t="shared" si="2"/>
        <v>0</v>
      </c>
    </row>
    <row r="147" spans="1:7" x14ac:dyDescent="0.25">
      <c r="A147" s="76" t="s">
        <v>155</v>
      </c>
      <c r="B147" s="76"/>
      <c r="C147" s="37" t="s">
        <v>236</v>
      </c>
      <c r="D147" s="34" t="s">
        <v>262</v>
      </c>
      <c r="E147" s="35" t="s">
        <v>263</v>
      </c>
      <c r="F147" s="34" t="s">
        <v>264</v>
      </c>
      <c r="G147" s="7" t="s">
        <v>234</v>
      </c>
    </row>
    <row r="148" spans="1:7" ht="25.5" x14ac:dyDescent="0.25">
      <c r="A148" s="4" t="s">
        <v>169</v>
      </c>
      <c r="B148" s="2" t="s">
        <v>136</v>
      </c>
      <c r="C148" s="40"/>
      <c r="D148" s="61"/>
      <c r="E148" s="61"/>
      <c r="F148" s="61"/>
      <c r="G148" s="68" t="b">
        <f t="shared" si="2"/>
        <v>0</v>
      </c>
    </row>
    <row r="149" spans="1:7" ht="51" x14ac:dyDescent="0.25">
      <c r="A149" s="4" t="s">
        <v>170</v>
      </c>
      <c r="B149" s="2" t="s">
        <v>137</v>
      </c>
      <c r="C149" s="40"/>
      <c r="D149" s="61"/>
      <c r="E149" s="61"/>
      <c r="F149" s="61"/>
      <c r="G149" s="68" t="b">
        <f t="shared" si="2"/>
        <v>0</v>
      </c>
    </row>
    <row r="150" spans="1:7" ht="25.5" x14ac:dyDescent="0.25">
      <c r="A150" s="4" t="s">
        <v>171</v>
      </c>
      <c r="B150" s="2" t="s">
        <v>138</v>
      </c>
      <c r="C150" s="40"/>
      <c r="D150" s="61"/>
      <c r="E150" s="61"/>
      <c r="F150" s="61"/>
      <c r="G150" s="68" t="b">
        <f t="shared" si="2"/>
        <v>0</v>
      </c>
    </row>
    <row r="151" spans="1:7" ht="25.5" x14ac:dyDescent="0.25">
      <c r="A151" s="4" t="s">
        <v>172</v>
      </c>
      <c r="B151" s="2" t="s">
        <v>139</v>
      </c>
      <c r="C151" s="40"/>
      <c r="D151" s="61"/>
      <c r="E151" s="61"/>
      <c r="F151" s="61"/>
      <c r="G151" s="68" t="b">
        <f t="shared" si="2"/>
        <v>0</v>
      </c>
    </row>
    <row r="152" spans="1:7" ht="25.5" x14ac:dyDescent="0.25">
      <c r="A152" s="4" t="s">
        <v>173</v>
      </c>
      <c r="B152" s="2" t="s">
        <v>140</v>
      </c>
      <c r="C152" s="40"/>
      <c r="D152" s="61"/>
      <c r="E152" s="61"/>
      <c r="F152" s="61"/>
      <c r="G152" s="68" t="b">
        <f t="shared" si="2"/>
        <v>0</v>
      </c>
    </row>
    <row r="153" spans="1:7" ht="25.5" x14ac:dyDescent="0.25">
      <c r="A153" s="4" t="s">
        <v>174</v>
      </c>
      <c r="B153" s="2" t="s">
        <v>141</v>
      </c>
      <c r="C153" s="40"/>
      <c r="D153" s="61"/>
      <c r="E153" s="61"/>
      <c r="F153" s="61"/>
      <c r="G153" s="68" t="b">
        <f t="shared" si="2"/>
        <v>0</v>
      </c>
    </row>
    <row r="154" spans="1:7" ht="38.25" x14ac:dyDescent="0.25">
      <c r="A154" s="4" t="s">
        <v>175</v>
      </c>
      <c r="B154" s="2" t="s">
        <v>142</v>
      </c>
      <c r="C154" s="40"/>
      <c r="D154" s="61"/>
      <c r="E154" s="61"/>
      <c r="F154" s="61"/>
      <c r="G154" s="68" t="b">
        <f t="shared" si="2"/>
        <v>0</v>
      </c>
    </row>
  </sheetData>
  <mergeCells count="14">
    <mergeCell ref="A134:B134"/>
    <mergeCell ref="A139:B139"/>
    <mergeCell ref="A147:B147"/>
    <mergeCell ref="A86:B86"/>
    <mergeCell ref="A93:B93"/>
    <mergeCell ref="A101:B101"/>
    <mergeCell ref="A75:A76"/>
    <mergeCell ref="A123:B123"/>
    <mergeCell ref="A2:B2"/>
    <mergeCell ref="A16:B16"/>
    <mergeCell ref="A48:B48"/>
    <mergeCell ref="A67:B67"/>
    <mergeCell ref="A73:B73"/>
    <mergeCell ref="A22:B22"/>
  </mergeCells>
  <dataValidations count="1">
    <dataValidation type="list" allowBlank="1" showInputMessage="1" showErrorMessage="1" sqref="C3:C15 C140:C146 C135:C138 C124:C133 C102:C122 C94:C100 C87:C92 C74:C85 C68:C72 C49:C66 C23:C47 C17:C21 C148:C154">
      <formula1>$H$4:$H$6</formula1>
    </dataValidation>
  </dataValidations>
  <pageMargins left="0.7" right="0.7" top="0.75" bottom="0.75" header="0.3" footer="0.3"/>
  <pageSetup paperSize="5" scale="82"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1"/>
  <sheetViews>
    <sheetView workbookViewId="0">
      <selection activeCell="A21" sqref="A21"/>
    </sheetView>
  </sheetViews>
  <sheetFormatPr defaultRowHeight="15" x14ac:dyDescent="0.25"/>
  <cols>
    <col min="1" max="1" width="25.7109375" style="9" customWidth="1"/>
    <col min="2" max="2" width="70.7109375" style="8" customWidth="1"/>
    <col min="3" max="3" width="9.140625" style="8" customWidth="1"/>
    <col min="4" max="6" width="70.7109375" style="8" customWidth="1"/>
    <col min="7" max="7" width="9.85546875" style="8" hidden="1" customWidth="1"/>
    <col min="8" max="8" width="0" style="8" hidden="1" customWidth="1"/>
    <col min="9" max="16384" width="9.140625" style="8"/>
  </cols>
  <sheetData>
    <row r="1" spans="1:8" s="21" customFormat="1" x14ac:dyDescent="0.25">
      <c r="A1" s="20" t="s">
        <v>202</v>
      </c>
      <c r="B1" s="23"/>
      <c r="C1" s="8"/>
      <c r="D1" s="33" t="s">
        <v>235</v>
      </c>
      <c r="E1" s="33" t="s">
        <v>235</v>
      </c>
      <c r="F1" s="33" t="s">
        <v>235</v>
      </c>
      <c r="G1" s="20" t="s">
        <v>235</v>
      </c>
    </row>
    <row r="2" spans="1:8" x14ac:dyDescent="0.25">
      <c r="A2" s="36" t="s">
        <v>143</v>
      </c>
      <c r="B2" s="24"/>
      <c r="C2" s="34" t="s">
        <v>236</v>
      </c>
      <c r="D2" s="34" t="s">
        <v>262</v>
      </c>
      <c r="E2" s="35" t="s">
        <v>263</v>
      </c>
      <c r="F2" s="34" t="s">
        <v>264</v>
      </c>
      <c r="G2" s="27" t="s">
        <v>234</v>
      </c>
    </row>
    <row r="3" spans="1:8" ht="51" x14ac:dyDescent="0.25">
      <c r="A3" s="4" t="s">
        <v>156</v>
      </c>
      <c r="B3" s="25" t="s">
        <v>3</v>
      </c>
      <c r="C3" s="1"/>
      <c r="D3" s="69"/>
      <c r="E3" s="69"/>
      <c r="F3" s="69"/>
      <c r="G3" s="68" t="b">
        <f>IF(C3="Yes",1,IF(C3="No",3,IF(C3="N/A",2)))</f>
        <v>0</v>
      </c>
      <c r="H3" s="26"/>
    </row>
    <row r="4" spans="1:8" x14ac:dyDescent="0.25">
      <c r="A4" s="4" t="s">
        <v>157</v>
      </c>
      <c r="B4" s="25" t="s">
        <v>4</v>
      </c>
      <c r="C4" s="1"/>
      <c r="D4" s="69"/>
      <c r="E4" s="69"/>
      <c r="F4" s="69"/>
      <c r="G4" s="68" t="b">
        <f t="shared" ref="G4:G21" si="0">IF(C4="Yes",1,IF(C4="No",3,IF(C4="N/A",2)))</f>
        <v>0</v>
      </c>
      <c r="H4" s="26" t="s">
        <v>0</v>
      </c>
    </row>
    <row r="5" spans="1:8" ht="25.5" x14ac:dyDescent="0.25">
      <c r="A5" s="4" t="s">
        <v>158</v>
      </c>
      <c r="B5" s="25" t="s">
        <v>5</v>
      </c>
      <c r="C5" s="1"/>
      <c r="D5" s="69"/>
      <c r="E5" s="69"/>
      <c r="F5" s="69"/>
      <c r="G5" s="68" t="b">
        <f t="shared" si="0"/>
        <v>0</v>
      </c>
      <c r="H5" s="26" t="s">
        <v>1</v>
      </c>
    </row>
    <row r="6" spans="1:8" x14ac:dyDescent="0.25">
      <c r="A6" s="4" t="s">
        <v>159</v>
      </c>
      <c r="B6" s="25" t="s">
        <v>6</v>
      </c>
      <c r="C6" s="1"/>
      <c r="D6" s="69"/>
      <c r="E6" s="69"/>
      <c r="F6" s="69"/>
      <c r="G6" s="68" t="b">
        <f t="shared" si="0"/>
        <v>0</v>
      </c>
      <c r="H6" s="26" t="s">
        <v>2</v>
      </c>
    </row>
    <row r="7" spans="1:8" x14ac:dyDescent="0.25">
      <c r="A7" s="4" t="s">
        <v>160</v>
      </c>
      <c r="B7" s="25" t="s">
        <v>7</v>
      </c>
      <c r="C7" s="1"/>
      <c r="D7" s="69"/>
      <c r="E7" s="69"/>
      <c r="F7" s="69"/>
      <c r="G7" s="68" t="b">
        <f t="shared" si="0"/>
        <v>0</v>
      </c>
    </row>
    <row r="8" spans="1:8" x14ac:dyDescent="0.25">
      <c r="A8" s="4" t="s">
        <v>161</v>
      </c>
      <c r="B8" s="25" t="s">
        <v>8</v>
      </c>
      <c r="C8" s="1"/>
      <c r="D8" s="69"/>
      <c r="E8" s="69"/>
      <c r="F8" s="69"/>
      <c r="G8" s="68" t="b">
        <f t="shared" si="0"/>
        <v>0</v>
      </c>
    </row>
    <row r="9" spans="1:8" x14ac:dyDescent="0.25">
      <c r="A9" s="4" t="s">
        <v>162</v>
      </c>
      <c r="B9" s="25" t="s">
        <v>9</v>
      </c>
      <c r="C9" s="1"/>
      <c r="D9" s="69"/>
      <c r="E9" s="69"/>
      <c r="F9" s="69"/>
      <c r="G9" s="68" t="b">
        <f t="shared" si="0"/>
        <v>0</v>
      </c>
    </row>
    <row r="10" spans="1:8" x14ac:dyDescent="0.25">
      <c r="A10" s="4" t="s">
        <v>163</v>
      </c>
      <c r="B10" s="25" t="s">
        <v>10</v>
      </c>
      <c r="C10" s="1"/>
      <c r="D10" s="69"/>
      <c r="E10" s="69"/>
      <c r="F10" s="69"/>
      <c r="G10" s="68" t="b">
        <f t="shared" si="0"/>
        <v>0</v>
      </c>
    </row>
    <row r="11" spans="1:8" x14ac:dyDescent="0.25">
      <c r="A11" s="4" t="s">
        <v>164</v>
      </c>
      <c r="B11" s="25" t="s">
        <v>11</v>
      </c>
      <c r="C11" s="1"/>
      <c r="D11" s="69"/>
      <c r="E11" s="69"/>
      <c r="F11" s="69"/>
      <c r="G11" s="68" t="b">
        <f t="shared" si="0"/>
        <v>0</v>
      </c>
    </row>
    <row r="12" spans="1:8" ht="25.5" x14ac:dyDescent="0.25">
      <c r="A12" s="4" t="s">
        <v>165</v>
      </c>
      <c r="B12" s="25" t="s">
        <v>12</v>
      </c>
      <c r="C12" s="1"/>
      <c r="D12" s="69"/>
      <c r="E12" s="69"/>
      <c r="F12" s="69"/>
      <c r="G12" s="68" t="b">
        <f t="shared" si="0"/>
        <v>0</v>
      </c>
    </row>
    <row r="13" spans="1:8" ht="25.5" x14ac:dyDescent="0.25">
      <c r="A13" s="4" t="s">
        <v>166</v>
      </c>
      <c r="B13" s="25" t="s">
        <v>13</v>
      </c>
      <c r="C13" s="1"/>
      <c r="D13" s="69"/>
      <c r="E13" s="69"/>
      <c r="F13" s="69"/>
      <c r="G13" s="68" t="b">
        <f t="shared" si="0"/>
        <v>0</v>
      </c>
    </row>
    <row r="14" spans="1:8" x14ac:dyDescent="0.25">
      <c r="A14" s="4" t="s">
        <v>167</v>
      </c>
      <c r="B14" s="25" t="s">
        <v>14</v>
      </c>
      <c r="C14" s="1"/>
      <c r="D14" s="69"/>
      <c r="E14" s="69"/>
      <c r="F14" s="69"/>
      <c r="G14" s="68" t="b">
        <f t="shared" si="0"/>
        <v>0</v>
      </c>
    </row>
    <row r="15" spans="1:8" ht="25.5" x14ac:dyDescent="0.25">
      <c r="A15" s="4" t="s">
        <v>168</v>
      </c>
      <c r="B15" s="25" t="s">
        <v>15</v>
      </c>
      <c r="C15" s="1"/>
      <c r="D15" s="69"/>
      <c r="E15" s="69"/>
      <c r="F15" s="69"/>
      <c r="G15" s="68" t="b">
        <f t="shared" si="0"/>
        <v>0</v>
      </c>
    </row>
    <row r="16" spans="1:8" x14ac:dyDescent="0.25">
      <c r="A16" s="36" t="s">
        <v>144</v>
      </c>
      <c r="B16" s="24"/>
      <c r="C16" s="34" t="s">
        <v>236</v>
      </c>
      <c r="D16" s="34" t="s">
        <v>262</v>
      </c>
      <c r="E16" s="35" t="s">
        <v>263</v>
      </c>
      <c r="F16" s="34" t="s">
        <v>264</v>
      </c>
      <c r="G16" s="7" t="s">
        <v>234</v>
      </c>
    </row>
    <row r="17" spans="1:7" x14ac:dyDescent="0.25">
      <c r="A17" s="4" t="s">
        <v>169</v>
      </c>
      <c r="B17" s="25" t="s">
        <v>16</v>
      </c>
      <c r="C17" s="1"/>
      <c r="D17" s="69"/>
      <c r="E17" s="69"/>
      <c r="F17" s="69"/>
      <c r="G17" s="68" t="b">
        <f t="shared" si="0"/>
        <v>0</v>
      </c>
    </row>
    <row r="18" spans="1:7" x14ac:dyDescent="0.25">
      <c r="A18" s="4" t="s">
        <v>170</v>
      </c>
      <c r="B18" s="25" t="s">
        <v>17</v>
      </c>
      <c r="C18" s="1"/>
      <c r="D18" s="69"/>
      <c r="E18" s="69"/>
      <c r="F18" s="69"/>
      <c r="G18" s="68" t="b">
        <f t="shared" si="0"/>
        <v>0</v>
      </c>
    </row>
    <row r="19" spans="1:7" x14ac:dyDescent="0.25">
      <c r="A19" s="4" t="s">
        <v>171</v>
      </c>
      <c r="B19" s="25" t="s">
        <v>18</v>
      </c>
      <c r="C19" s="1"/>
      <c r="D19" s="69"/>
      <c r="E19" s="69"/>
      <c r="F19" s="69"/>
      <c r="G19" s="68" t="b">
        <f t="shared" si="0"/>
        <v>0</v>
      </c>
    </row>
    <row r="20" spans="1:7" ht="25.5" x14ac:dyDescent="0.25">
      <c r="A20" s="4" t="s">
        <v>172</v>
      </c>
      <c r="B20" s="25" t="s">
        <v>19</v>
      </c>
      <c r="C20" s="1"/>
      <c r="D20" s="69"/>
      <c r="E20" s="69"/>
      <c r="F20" s="69"/>
      <c r="G20" s="68" t="b">
        <f t="shared" si="0"/>
        <v>0</v>
      </c>
    </row>
    <row r="21" spans="1:7" ht="25.5" x14ac:dyDescent="0.25">
      <c r="A21" s="5">
        <v>5</v>
      </c>
      <c r="B21" s="25" t="s">
        <v>20</v>
      </c>
      <c r="C21" s="1"/>
      <c r="D21" s="69"/>
      <c r="E21" s="69"/>
      <c r="F21" s="69"/>
      <c r="G21" s="68" t="b">
        <f t="shared" si="0"/>
        <v>0</v>
      </c>
    </row>
  </sheetData>
  <dataValidations count="1">
    <dataValidation type="list" allowBlank="1" showInputMessage="1" showErrorMessage="1" sqref="C3:C15 C17:C21">
      <formula1>$H$4:$H$6</formula1>
    </dataValidation>
  </dataValidations>
  <pageMargins left="0.7" right="0.7" top="0.75" bottom="0.75" header="0.3" footer="0.3"/>
  <pageSetup paperSize="5" scale="82"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7"/>
  <sheetViews>
    <sheetView workbookViewId="0">
      <selection activeCell="A5" sqref="A5"/>
    </sheetView>
  </sheetViews>
  <sheetFormatPr defaultRowHeight="15" x14ac:dyDescent="0.25"/>
  <cols>
    <col min="1" max="1" width="25.7109375" style="8" customWidth="1"/>
    <col min="2" max="2" width="70.7109375" style="8" customWidth="1"/>
    <col min="3" max="3" width="9.7109375" style="8" bestFit="1" customWidth="1"/>
    <col min="4" max="6" width="70.7109375" style="8" customWidth="1"/>
    <col min="7" max="7" width="9.85546875" style="8" hidden="1" customWidth="1"/>
    <col min="8" max="8" width="0" style="8" hidden="1" customWidth="1"/>
    <col min="9" max="16384" width="9.140625" style="8"/>
  </cols>
  <sheetData>
    <row r="1" spans="1:8" s="20" customFormat="1" x14ac:dyDescent="0.25">
      <c r="A1" s="20" t="s">
        <v>202</v>
      </c>
    </row>
    <row r="2" spans="1:8" x14ac:dyDescent="0.25">
      <c r="A2" s="80" t="s">
        <v>145</v>
      </c>
      <c r="B2" s="80"/>
      <c r="C2" s="70" t="s">
        <v>236</v>
      </c>
      <c r="D2" s="34" t="s">
        <v>262</v>
      </c>
      <c r="E2" s="35" t="s">
        <v>263</v>
      </c>
      <c r="F2" s="34" t="s">
        <v>264</v>
      </c>
      <c r="G2" s="7" t="s">
        <v>234</v>
      </c>
    </row>
    <row r="3" spans="1:8" x14ac:dyDescent="0.25">
      <c r="A3" s="4" t="s">
        <v>169</v>
      </c>
      <c r="B3" s="2" t="s">
        <v>21</v>
      </c>
      <c r="C3" s="1"/>
      <c r="D3" s="61"/>
      <c r="E3" s="61"/>
      <c r="F3" s="61"/>
      <c r="G3" s="68" t="b">
        <f>IF(C3="Yes",1,IF(C3="No",3,IF(C3="N/A",2)))</f>
        <v>0</v>
      </c>
      <c r="H3" s="26"/>
    </row>
    <row r="4" spans="1:8" x14ac:dyDescent="0.25">
      <c r="A4" s="4" t="s">
        <v>170</v>
      </c>
      <c r="B4" s="2" t="s">
        <v>22</v>
      </c>
      <c r="C4" s="1"/>
      <c r="D4" s="61"/>
      <c r="E4" s="61"/>
      <c r="F4" s="61"/>
      <c r="G4" s="68" t="b">
        <f t="shared" ref="G4:G27" si="0">IF(C4="Yes",1,IF(C4="No",3,IF(C4="N/A",2)))</f>
        <v>0</v>
      </c>
      <c r="H4" s="26" t="s">
        <v>0</v>
      </c>
    </row>
    <row r="5" spans="1:8" x14ac:dyDescent="0.25">
      <c r="A5" s="4" t="s">
        <v>171</v>
      </c>
      <c r="B5" s="2" t="s">
        <v>23</v>
      </c>
      <c r="C5" s="1"/>
      <c r="D5" s="61"/>
      <c r="E5" s="61"/>
      <c r="F5" s="61"/>
      <c r="G5" s="68" t="b">
        <f t="shared" si="0"/>
        <v>0</v>
      </c>
      <c r="H5" s="26" t="s">
        <v>1</v>
      </c>
    </row>
    <row r="6" spans="1:8" x14ac:dyDescent="0.25">
      <c r="A6" s="4" t="s">
        <v>172</v>
      </c>
      <c r="B6" s="2" t="s">
        <v>24</v>
      </c>
      <c r="C6" s="1"/>
      <c r="D6" s="61"/>
      <c r="E6" s="61"/>
      <c r="F6" s="61"/>
      <c r="G6" s="68" t="b">
        <f t="shared" si="0"/>
        <v>0</v>
      </c>
      <c r="H6" s="26" t="s">
        <v>2</v>
      </c>
    </row>
    <row r="7" spans="1:8" ht="25.5" x14ac:dyDescent="0.25">
      <c r="A7" s="4" t="s">
        <v>173</v>
      </c>
      <c r="B7" s="2" t="s">
        <v>25</v>
      </c>
      <c r="C7" s="1"/>
      <c r="D7" s="61"/>
      <c r="E7" s="61"/>
      <c r="F7" s="61"/>
      <c r="G7" s="68" t="b">
        <f t="shared" si="0"/>
        <v>0</v>
      </c>
    </row>
    <row r="8" spans="1:8" ht="25.5" x14ac:dyDescent="0.25">
      <c r="A8" s="4" t="s">
        <v>174</v>
      </c>
      <c r="B8" s="2" t="s">
        <v>26</v>
      </c>
      <c r="C8" s="1"/>
      <c r="D8" s="61"/>
      <c r="E8" s="61"/>
      <c r="F8" s="61"/>
      <c r="G8" s="68" t="b">
        <f t="shared" si="0"/>
        <v>0</v>
      </c>
    </row>
    <row r="9" spans="1:8" x14ac:dyDescent="0.25">
      <c r="A9" s="4" t="s">
        <v>175</v>
      </c>
      <c r="B9" s="2" t="s">
        <v>27</v>
      </c>
      <c r="C9" s="1"/>
      <c r="D9" s="61"/>
      <c r="E9" s="61"/>
      <c r="F9" s="61"/>
      <c r="G9" s="68" t="b">
        <f t="shared" si="0"/>
        <v>0</v>
      </c>
    </row>
    <row r="10" spans="1:8" x14ac:dyDescent="0.25">
      <c r="A10" s="4" t="s">
        <v>176</v>
      </c>
      <c r="B10" s="2" t="s">
        <v>28</v>
      </c>
      <c r="C10" s="1"/>
      <c r="D10" s="61"/>
      <c r="E10" s="61"/>
      <c r="F10" s="61"/>
      <c r="G10" s="68" t="b">
        <f t="shared" si="0"/>
        <v>0</v>
      </c>
    </row>
    <row r="11" spans="1:8" x14ac:dyDescent="0.25">
      <c r="A11" s="4" t="s">
        <v>177</v>
      </c>
      <c r="B11" s="2" t="s">
        <v>29</v>
      </c>
      <c r="C11" s="1"/>
      <c r="D11" s="61"/>
      <c r="E11" s="61"/>
      <c r="F11" s="61"/>
      <c r="G11" s="68" t="b">
        <f t="shared" si="0"/>
        <v>0</v>
      </c>
    </row>
    <row r="12" spans="1:8" x14ac:dyDescent="0.25">
      <c r="A12" s="4" t="s">
        <v>178</v>
      </c>
      <c r="B12" s="2" t="s">
        <v>30</v>
      </c>
      <c r="C12" s="1"/>
      <c r="D12" s="61"/>
      <c r="E12" s="61"/>
      <c r="F12" s="61"/>
      <c r="G12" s="68" t="b">
        <f t="shared" si="0"/>
        <v>0</v>
      </c>
    </row>
    <row r="13" spans="1:8" x14ac:dyDescent="0.25">
      <c r="A13" s="4" t="s">
        <v>179</v>
      </c>
      <c r="B13" s="2" t="s">
        <v>31</v>
      </c>
      <c r="C13" s="1"/>
      <c r="D13" s="61"/>
      <c r="E13" s="61"/>
      <c r="F13" s="61"/>
      <c r="G13" s="68" t="b">
        <f t="shared" si="0"/>
        <v>0</v>
      </c>
    </row>
    <row r="14" spans="1:8" x14ac:dyDescent="0.25">
      <c r="A14" s="4" t="s">
        <v>180</v>
      </c>
      <c r="B14" s="2" t="s">
        <v>32</v>
      </c>
      <c r="C14" s="1"/>
      <c r="D14" s="61"/>
      <c r="E14" s="61"/>
      <c r="F14" s="61"/>
      <c r="G14" s="68" t="b">
        <f t="shared" si="0"/>
        <v>0</v>
      </c>
    </row>
    <row r="15" spans="1:8" ht="25.5" x14ac:dyDescent="0.25">
      <c r="A15" s="4" t="s">
        <v>181</v>
      </c>
      <c r="B15" s="2" t="s">
        <v>33</v>
      </c>
      <c r="C15" s="1"/>
      <c r="D15" s="61"/>
      <c r="E15" s="61"/>
      <c r="F15" s="61"/>
      <c r="G15" s="68" t="b">
        <f t="shared" si="0"/>
        <v>0</v>
      </c>
    </row>
    <row r="16" spans="1:8" x14ac:dyDescent="0.25">
      <c r="A16" s="4" t="s">
        <v>182</v>
      </c>
      <c r="B16" s="2" t="s">
        <v>34</v>
      </c>
      <c r="C16" s="1"/>
      <c r="D16" s="61"/>
      <c r="E16" s="61"/>
      <c r="F16" s="61"/>
      <c r="G16" s="68" t="b">
        <f t="shared" si="0"/>
        <v>0</v>
      </c>
    </row>
    <row r="17" spans="1:7" x14ac:dyDescent="0.25">
      <c r="A17" s="4" t="s">
        <v>183</v>
      </c>
      <c r="B17" s="2" t="s">
        <v>35</v>
      </c>
      <c r="C17" s="1"/>
      <c r="D17" s="61"/>
      <c r="E17" s="61"/>
      <c r="F17" s="61"/>
      <c r="G17" s="68" t="b">
        <f t="shared" si="0"/>
        <v>0</v>
      </c>
    </row>
    <row r="18" spans="1:7" x14ac:dyDescent="0.25">
      <c r="A18" s="4" t="s">
        <v>184</v>
      </c>
      <c r="B18" s="2" t="s">
        <v>36</v>
      </c>
      <c r="C18" s="1"/>
      <c r="D18" s="61"/>
      <c r="E18" s="61"/>
      <c r="F18" s="61"/>
      <c r="G18" s="68" t="b">
        <f t="shared" si="0"/>
        <v>0</v>
      </c>
    </row>
    <row r="19" spans="1:7" x14ac:dyDescent="0.25">
      <c r="A19" s="4" t="s">
        <v>185</v>
      </c>
      <c r="B19" s="2" t="s">
        <v>37</v>
      </c>
      <c r="C19" s="1"/>
      <c r="D19" s="61"/>
      <c r="E19" s="61"/>
      <c r="F19" s="61"/>
      <c r="G19" s="68" t="b">
        <f t="shared" si="0"/>
        <v>0</v>
      </c>
    </row>
    <row r="20" spans="1:7" ht="25.5" x14ac:dyDescent="0.25">
      <c r="A20" s="4" t="s">
        <v>186</v>
      </c>
      <c r="B20" s="2" t="s">
        <v>38</v>
      </c>
      <c r="C20" s="1"/>
      <c r="D20" s="61"/>
      <c r="E20" s="61"/>
      <c r="F20" s="61"/>
      <c r="G20" s="68" t="b">
        <f t="shared" si="0"/>
        <v>0</v>
      </c>
    </row>
    <row r="21" spans="1:7" x14ac:dyDescent="0.25">
      <c r="A21" s="4" t="s">
        <v>187</v>
      </c>
      <c r="B21" s="2" t="s">
        <v>39</v>
      </c>
      <c r="C21" s="1"/>
      <c r="D21" s="61"/>
      <c r="E21" s="61"/>
      <c r="F21" s="61"/>
      <c r="G21" s="68" t="b">
        <f t="shared" si="0"/>
        <v>0</v>
      </c>
    </row>
    <row r="22" spans="1:7" x14ac:dyDescent="0.25">
      <c r="A22" s="4" t="s">
        <v>188</v>
      </c>
      <c r="B22" s="2" t="s">
        <v>40</v>
      </c>
      <c r="C22" s="1"/>
      <c r="D22" s="61"/>
      <c r="E22" s="61"/>
      <c r="F22" s="61"/>
      <c r="G22" s="68" t="b">
        <f t="shared" si="0"/>
        <v>0</v>
      </c>
    </row>
    <row r="23" spans="1:7" x14ac:dyDescent="0.25">
      <c r="A23" s="4" t="s">
        <v>189</v>
      </c>
      <c r="B23" s="2" t="s">
        <v>41</v>
      </c>
      <c r="C23" s="1"/>
      <c r="D23" s="61"/>
      <c r="E23" s="61"/>
      <c r="F23" s="61"/>
      <c r="G23" s="68" t="b">
        <f t="shared" si="0"/>
        <v>0</v>
      </c>
    </row>
    <row r="24" spans="1:7" x14ac:dyDescent="0.25">
      <c r="A24" s="4" t="s">
        <v>190</v>
      </c>
      <c r="B24" s="2" t="s">
        <v>42</v>
      </c>
      <c r="C24" s="1"/>
      <c r="D24" s="61"/>
      <c r="E24" s="61"/>
      <c r="F24" s="61"/>
      <c r="G24" s="68" t="b">
        <f t="shared" si="0"/>
        <v>0</v>
      </c>
    </row>
    <row r="25" spans="1:7" x14ac:dyDescent="0.25">
      <c r="A25" s="4" t="s">
        <v>191</v>
      </c>
      <c r="B25" s="2" t="s">
        <v>43</v>
      </c>
      <c r="C25" s="1"/>
      <c r="D25" s="61"/>
      <c r="E25" s="61"/>
      <c r="F25" s="61"/>
      <c r="G25" s="68" t="b">
        <f t="shared" si="0"/>
        <v>0</v>
      </c>
    </row>
    <row r="26" spans="1:7" x14ac:dyDescent="0.25">
      <c r="A26" s="4" t="s">
        <v>192</v>
      </c>
      <c r="B26" s="2" t="s">
        <v>44</v>
      </c>
      <c r="C26" s="1"/>
      <c r="D26" s="61"/>
      <c r="E26" s="61"/>
      <c r="F26" s="61"/>
      <c r="G26" s="68" t="b">
        <f t="shared" si="0"/>
        <v>0</v>
      </c>
    </row>
    <row r="27" spans="1:7" x14ac:dyDescent="0.25">
      <c r="A27" s="4" t="s">
        <v>193</v>
      </c>
      <c r="B27" s="2" t="s">
        <v>45</v>
      </c>
      <c r="C27" s="1"/>
      <c r="D27" s="61"/>
      <c r="E27" s="61"/>
      <c r="F27" s="61"/>
      <c r="G27" s="68" t="b">
        <f t="shared" si="0"/>
        <v>0</v>
      </c>
    </row>
  </sheetData>
  <mergeCells count="1">
    <mergeCell ref="A2:B2"/>
  </mergeCells>
  <dataValidations count="1">
    <dataValidation type="list" allowBlank="1" showInputMessage="1" showErrorMessage="1" sqref="C3:C27">
      <formula1>$H$4:$H$6</formula1>
    </dataValidation>
  </dataValidations>
  <pageMargins left="0.7" right="0.7" top="0.75" bottom="0.75" header="0.3" footer="0.3"/>
  <pageSetup paperSize="5" scale="82"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5"/>
  <sheetViews>
    <sheetView topLeftCell="E1" workbookViewId="0">
      <selection activeCell="G1" sqref="G1:G1048576"/>
    </sheetView>
  </sheetViews>
  <sheetFormatPr defaultRowHeight="15" x14ac:dyDescent="0.25"/>
  <cols>
    <col min="1" max="1" width="25.7109375" customWidth="1"/>
    <col min="2" max="2" width="70.7109375" customWidth="1"/>
    <col min="3" max="3" width="9.7109375" bestFit="1" customWidth="1"/>
    <col min="4" max="6" width="70.7109375" customWidth="1"/>
    <col min="7" max="7" width="9.85546875" style="8" hidden="1" customWidth="1"/>
    <col min="8" max="8" width="0" style="8" hidden="1" customWidth="1"/>
  </cols>
  <sheetData>
    <row r="1" spans="1:8" s="20" customFormat="1" x14ac:dyDescent="0.25">
      <c r="A1" s="20" t="s">
        <v>202</v>
      </c>
    </row>
    <row r="2" spans="1:8" x14ac:dyDescent="0.25">
      <c r="A2" s="80" t="s">
        <v>146</v>
      </c>
      <c r="B2" s="80"/>
      <c r="C2" s="70" t="s">
        <v>236</v>
      </c>
      <c r="D2" s="34" t="s">
        <v>262</v>
      </c>
      <c r="E2" s="35" t="s">
        <v>263</v>
      </c>
      <c r="F2" s="34" t="s">
        <v>264</v>
      </c>
      <c r="G2" s="7" t="s">
        <v>234</v>
      </c>
    </row>
    <row r="3" spans="1:8" ht="25.5" x14ac:dyDescent="0.25">
      <c r="A3" s="4" t="s">
        <v>169</v>
      </c>
      <c r="B3" s="2" t="s">
        <v>46</v>
      </c>
      <c r="C3" s="1"/>
      <c r="D3" s="61"/>
      <c r="E3" s="61"/>
      <c r="F3" s="61"/>
      <c r="G3" s="68" t="b">
        <f>IF(C3="Yes",0,IF(C3="No",2,IF(C3="N/A",1)))</f>
        <v>0</v>
      </c>
      <c r="H3" s="26"/>
    </row>
    <row r="4" spans="1:8" ht="25.5" x14ac:dyDescent="0.25">
      <c r="A4" s="4" t="s">
        <v>170</v>
      </c>
      <c r="B4" s="2" t="s">
        <v>47</v>
      </c>
      <c r="C4" s="1"/>
      <c r="D4" s="61"/>
      <c r="E4" s="61"/>
      <c r="F4" s="61"/>
      <c r="G4" s="68" t="b">
        <f t="shared" ref="G4:G12" si="0">IF(C4="Yes",0,IF(C4="No",2,IF(C4="N/A",1)))</f>
        <v>0</v>
      </c>
      <c r="H4" s="26" t="s">
        <v>0</v>
      </c>
    </row>
    <row r="5" spans="1:8" x14ac:dyDescent="0.25">
      <c r="A5" s="4" t="s">
        <v>171</v>
      </c>
      <c r="B5" s="2" t="s">
        <v>48</v>
      </c>
      <c r="C5" s="1"/>
      <c r="D5" s="61"/>
      <c r="E5" s="61"/>
      <c r="F5" s="61"/>
      <c r="G5" s="68" t="b">
        <f t="shared" si="0"/>
        <v>0</v>
      </c>
      <c r="H5" s="26" t="s">
        <v>1</v>
      </c>
    </row>
    <row r="6" spans="1:8" x14ac:dyDescent="0.25">
      <c r="A6" s="4" t="s">
        <v>172</v>
      </c>
      <c r="B6" s="2" t="s">
        <v>49</v>
      </c>
      <c r="C6" s="1"/>
      <c r="D6" s="61"/>
      <c r="E6" s="61"/>
      <c r="F6" s="61"/>
      <c r="G6" s="68" t="b">
        <f t="shared" si="0"/>
        <v>0</v>
      </c>
      <c r="H6" s="26" t="s">
        <v>2</v>
      </c>
    </row>
    <row r="7" spans="1:8" x14ac:dyDescent="0.25">
      <c r="A7" s="4" t="s">
        <v>173</v>
      </c>
      <c r="B7" s="2" t="s">
        <v>50</v>
      </c>
      <c r="C7" s="1"/>
      <c r="D7" s="61"/>
      <c r="E7" s="61"/>
      <c r="F7" s="61"/>
      <c r="G7" s="68" t="b">
        <f t="shared" si="0"/>
        <v>0</v>
      </c>
    </row>
    <row r="8" spans="1:8" x14ac:dyDescent="0.25">
      <c r="A8" s="4" t="s">
        <v>174</v>
      </c>
      <c r="B8" s="2" t="s">
        <v>51</v>
      </c>
      <c r="C8" s="1"/>
      <c r="D8" s="61"/>
      <c r="E8" s="61"/>
      <c r="F8" s="61"/>
      <c r="G8" s="68" t="b">
        <f t="shared" si="0"/>
        <v>0</v>
      </c>
    </row>
    <row r="9" spans="1:8" x14ac:dyDescent="0.25">
      <c r="A9" s="4" t="s">
        <v>175</v>
      </c>
      <c r="B9" s="2" t="s">
        <v>52</v>
      </c>
      <c r="C9" s="1"/>
      <c r="D9" s="61"/>
      <c r="E9" s="61"/>
      <c r="F9" s="61"/>
      <c r="G9" s="68" t="b">
        <f t="shared" si="0"/>
        <v>0</v>
      </c>
    </row>
    <row r="10" spans="1:8" x14ac:dyDescent="0.25">
      <c r="A10" s="4" t="s">
        <v>176</v>
      </c>
      <c r="B10" s="2" t="s">
        <v>53</v>
      </c>
      <c r="C10" s="1"/>
      <c r="D10" s="61"/>
      <c r="E10" s="61"/>
      <c r="F10" s="61"/>
      <c r="G10" s="68" t="b">
        <f t="shared" si="0"/>
        <v>0</v>
      </c>
    </row>
    <row r="11" spans="1:8" x14ac:dyDescent="0.25">
      <c r="A11" s="4" t="s">
        <v>177</v>
      </c>
      <c r="B11" s="2" t="s">
        <v>54</v>
      </c>
      <c r="C11" s="1"/>
      <c r="D11" s="61"/>
      <c r="E11" s="61"/>
      <c r="F11" s="61"/>
      <c r="G11" s="68" t="b">
        <f t="shared" si="0"/>
        <v>0</v>
      </c>
    </row>
    <row r="12" spans="1:8" x14ac:dyDescent="0.25">
      <c r="A12" s="4" t="s">
        <v>178</v>
      </c>
      <c r="B12" s="2" t="s">
        <v>55</v>
      </c>
      <c r="C12" s="1"/>
      <c r="D12" s="61"/>
      <c r="E12" s="61"/>
      <c r="F12" s="61"/>
      <c r="G12" s="68" t="b">
        <f t="shared" si="0"/>
        <v>0</v>
      </c>
    </row>
    <row r="13" spans="1:8" x14ac:dyDescent="0.25">
      <c r="A13" s="4" t="s">
        <v>179</v>
      </c>
      <c r="B13" s="2" t="s">
        <v>56</v>
      </c>
      <c r="C13" s="1"/>
      <c r="D13" s="61"/>
      <c r="E13" s="61"/>
      <c r="F13" s="61"/>
      <c r="G13" s="68" t="b">
        <f>IF(C13="Yes",1,IF(C13="No",3,IF(C13="N/A",2)))</f>
        <v>0</v>
      </c>
    </row>
    <row r="14" spans="1:8" x14ac:dyDescent="0.25">
      <c r="A14" s="4" t="s">
        <v>180</v>
      </c>
      <c r="B14" s="2" t="s">
        <v>57</v>
      </c>
      <c r="C14" s="1"/>
      <c r="D14" s="61"/>
      <c r="E14" s="61"/>
      <c r="F14" s="61"/>
      <c r="G14" s="68" t="b">
        <f t="shared" ref="G14:G54" si="1">IF(C14="Yes",1,IF(C14="No",3,IF(C14="N/A",2)))</f>
        <v>0</v>
      </c>
    </row>
    <row r="15" spans="1:8" x14ac:dyDescent="0.25">
      <c r="A15" s="4" t="s">
        <v>181</v>
      </c>
      <c r="B15" s="2" t="s">
        <v>58</v>
      </c>
      <c r="C15" s="1"/>
      <c r="D15" s="61"/>
      <c r="E15" s="61"/>
      <c r="F15" s="61"/>
      <c r="G15" s="68" t="b">
        <f t="shared" si="1"/>
        <v>0</v>
      </c>
    </row>
    <row r="16" spans="1:8" x14ac:dyDescent="0.25">
      <c r="A16" s="4" t="s">
        <v>182</v>
      </c>
      <c r="B16" s="2" t="s">
        <v>59</v>
      </c>
      <c r="C16" s="1"/>
      <c r="D16" s="61"/>
      <c r="E16" s="61"/>
      <c r="F16" s="61"/>
      <c r="G16" s="68" t="b">
        <f t="shared" si="1"/>
        <v>0</v>
      </c>
    </row>
    <row r="17" spans="1:7" x14ac:dyDescent="0.25">
      <c r="A17" s="4" t="s">
        <v>183</v>
      </c>
      <c r="B17" s="2" t="s">
        <v>60</v>
      </c>
      <c r="C17" s="1"/>
      <c r="D17" s="61"/>
      <c r="E17" s="61"/>
      <c r="F17" s="61"/>
      <c r="G17" s="68" t="b">
        <f t="shared" si="1"/>
        <v>0</v>
      </c>
    </row>
    <row r="18" spans="1:7" x14ac:dyDescent="0.25">
      <c r="A18" s="4" t="s">
        <v>184</v>
      </c>
      <c r="B18" s="2" t="s">
        <v>61</v>
      </c>
      <c r="C18" s="1"/>
      <c r="D18" s="61"/>
      <c r="E18" s="61"/>
      <c r="F18" s="61"/>
      <c r="G18" s="68" t="b">
        <f t="shared" si="1"/>
        <v>0</v>
      </c>
    </row>
    <row r="19" spans="1:7" x14ac:dyDescent="0.25">
      <c r="A19" s="4" t="s">
        <v>185</v>
      </c>
      <c r="B19" s="2" t="s">
        <v>62</v>
      </c>
      <c r="C19" s="1"/>
      <c r="D19" s="61"/>
      <c r="E19" s="61"/>
      <c r="F19" s="61"/>
      <c r="G19" s="68" t="b">
        <f t="shared" si="1"/>
        <v>0</v>
      </c>
    </row>
    <row r="20" spans="1:7" x14ac:dyDescent="0.25">
      <c r="A20" s="4" t="s">
        <v>186</v>
      </c>
      <c r="B20" s="2" t="s">
        <v>63</v>
      </c>
      <c r="C20" s="1"/>
      <c r="D20" s="61"/>
      <c r="E20" s="61"/>
      <c r="F20" s="61"/>
      <c r="G20" s="68" t="b">
        <f t="shared" si="1"/>
        <v>0</v>
      </c>
    </row>
    <row r="21" spans="1:7" x14ac:dyDescent="0.25">
      <c r="A21" s="80" t="s">
        <v>147</v>
      </c>
      <c r="B21" s="80"/>
      <c r="C21" s="71" t="s">
        <v>236</v>
      </c>
      <c r="D21" s="34" t="s">
        <v>262</v>
      </c>
      <c r="E21" s="35" t="s">
        <v>263</v>
      </c>
      <c r="F21" s="34" t="s">
        <v>264</v>
      </c>
      <c r="G21" s="7" t="s">
        <v>234</v>
      </c>
    </row>
    <row r="22" spans="1:7" ht="25.5" x14ac:dyDescent="0.25">
      <c r="A22" s="4" t="s">
        <v>156</v>
      </c>
      <c r="B22" s="2" t="s">
        <v>64</v>
      </c>
      <c r="C22" s="1"/>
      <c r="D22" s="61"/>
      <c r="E22" s="61"/>
      <c r="F22" s="61"/>
      <c r="G22" s="68" t="b">
        <f t="shared" si="1"/>
        <v>0</v>
      </c>
    </row>
    <row r="23" spans="1:7" x14ac:dyDescent="0.25">
      <c r="A23" s="4" t="s">
        <v>157</v>
      </c>
      <c r="B23" s="2" t="s">
        <v>65</v>
      </c>
      <c r="C23" s="1"/>
      <c r="D23" s="61"/>
      <c r="E23" s="61"/>
      <c r="F23" s="61"/>
      <c r="G23" s="68" t="b">
        <f t="shared" si="1"/>
        <v>0</v>
      </c>
    </row>
    <row r="24" spans="1:7" x14ac:dyDescent="0.25">
      <c r="A24" s="4" t="s">
        <v>158</v>
      </c>
      <c r="B24" s="2" t="s">
        <v>66</v>
      </c>
      <c r="C24" s="1"/>
      <c r="D24" s="61"/>
      <c r="E24" s="61"/>
      <c r="F24" s="61"/>
      <c r="G24" s="68" t="b">
        <f t="shared" si="1"/>
        <v>0</v>
      </c>
    </row>
    <row r="25" spans="1:7" ht="25.5" x14ac:dyDescent="0.25">
      <c r="A25" s="4" t="s">
        <v>159</v>
      </c>
      <c r="B25" s="2" t="s">
        <v>67</v>
      </c>
      <c r="C25" s="1"/>
      <c r="D25" s="61"/>
      <c r="E25" s="61"/>
      <c r="F25" s="61"/>
      <c r="G25" s="68" t="b">
        <f t="shared" si="1"/>
        <v>0</v>
      </c>
    </row>
    <row r="26" spans="1:7" x14ac:dyDescent="0.25">
      <c r="A26" s="4" t="s">
        <v>160</v>
      </c>
      <c r="B26" s="2" t="s">
        <v>68</v>
      </c>
      <c r="C26" s="1"/>
      <c r="D26" s="61"/>
      <c r="E26" s="61"/>
      <c r="F26" s="61"/>
      <c r="G26" s="68" t="b">
        <f t="shared" si="1"/>
        <v>0</v>
      </c>
    </row>
    <row r="27" spans="1:7" x14ac:dyDescent="0.25">
      <c r="A27" s="80" t="s">
        <v>148</v>
      </c>
      <c r="B27" s="80"/>
      <c r="C27" s="71" t="s">
        <v>236</v>
      </c>
      <c r="D27" s="34" t="s">
        <v>262</v>
      </c>
      <c r="E27" s="35" t="s">
        <v>263</v>
      </c>
      <c r="F27" s="34" t="s">
        <v>264</v>
      </c>
      <c r="G27" s="7" t="s">
        <v>234</v>
      </c>
    </row>
    <row r="28" spans="1:7" x14ac:dyDescent="0.25">
      <c r="A28" s="4" t="s">
        <v>169</v>
      </c>
      <c r="B28" s="2" t="s">
        <v>69</v>
      </c>
      <c r="C28" s="1"/>
      <c r="D28" s="61"/>
      <c r="E28" s="61"/>
      <c r="F28" s="61"/>
      <c r="G28" s="68" t="b">
        <f t="shared" si="1"/>
        <v>0</v>
      </c>
    </row>
    <row r="29" spans="1:7" x14ac:dyDescent="0.25">
      <c r="A29" s="75" t="s">
        <v>170</v>
      </c>
      <c r="B29" s="2" t="s">
        <v>70</v>
      </c>
      <c r="C29" s="1"/>
      <c r="D29" s="61"/>
      <c r="E29" s="61"/>
      <c r="F29" s="61"/>
      <c r="G29" s="68" t="b">
        <f t="shared" si="1"/>
        <v>0</v>
      </c>
    </row>
    <row r="30" spans="1:7" x14ac:dyDescent="0.25">
      <c r="A30" s="75"/>
      <c r="B30" s="2" t="s">
        <v>71</v>
      </c>
      <c r="C30" s="1"/>
      <c r="D30" s="61"/>
      <c r="E30" s="61"/>
      <c r="F30" s="61"/>
      <c r="G30" s="68" t="b">
        <f t="shared" si="1"/>
        <v>0</v>
      </c>
    </row>
    <row r="31" spans="1:7" x14ac:dyDescent="0.25">
      <c r="A31" s="4" t="s">
        <v>171</v>
      </c>
      <c r="B31" s="2" t="s">
        <v>72</v>
      </c>
      <c r="C31" s="1"/>
      <c r="D31" s="61"/>
      <c r="E31" s="61"/>
      <c r="F31" s="61"/>
      <c r="G31" s="68" t="b">
        <f t="shared" si="1"/>
        <v>0</v>
      </c>
    </row>
    <row r="32" spans="1:7" x14ac:dyDescent="0.25">
      <c r="A32" s="4" t="s">
        <v>172</v>
      </c>
      <c r="B32" s="2" t="s">
        <v>73</v>
      </c>
      <c r="C32" s="1"/>
      <c r="D32" s="61"/>
      <c r="E32" s="61"/>
      <c r="F32" s="61"/>
      <c r="G32" s="68" t="b">
        <f t="shared" si="1"/>
        <v>0</v>
      </c>
    </row>
    <row r="33" spans="1:7" x14ac:dyDescent="0.25">
      <c r="A33" s="4" t="s">
        <v>173</v>
      </c>
      <c r="B33" s="2" t="s">
        <v>74</v>
      </c>
      <c r="C33" s="1"/>
      <c r="D33" s="61"/>
      <c r="E33" s="61"/>
      <c r="F33" s="61"/>
      <c r="G33" s="68" t="b">
        <f t="shared" si="1"/>
        <v>0</v>
      </c>
    </row>
    <row r="34" spans="1:7" x14ac:dyDescent="0.25">
      <c r="A34" s="4" t="s">
        <v>174</v>
      </c>
      <c r="B34" s="2" t="s">
        <v>75</v>
      </c>
      <c r="C34" s="1"/>
      <c r="D34" s="61"/>
      <c r="E34" s="61"/>
      <c r="F34" s="61"/>
      <c r="G34" s="68" t="b">
        <f t="shared" si="1"/>
        <v>0</v>
      </c>
    </row>
    <row r="35" spans="1:7" ht="25.5" x14ac:dyDescent="0.25">
      <c r="A35" s="4" t="s">
        <v>175</v>
      </c>
      <c r="B35" s="2" t="s">
        <v>76</v>
      </c>
      <c r="C35" s="1"/>
      <c r="D35" s="61"/>
      <c r="E35" s="61"/>
      <c r="F35" s="61"/>
      <c r="G35" s="68" t="b">
        <f t="shared" si="1"/>
        <v>0</v>
      </c>
    </row>
    <row r="36" spans="1:7" x14ac:dyDescent="0.25">
      <c r="A36" s="4" t="s">
        <v>176</v>
      </c>
      <c r="B36" s="2" t="s">
        <v>77</v>
      </c>
      <c r="C36" s="1"/>
      <c r="D36" s="61"/>
      <c r="E36" s="61"/>
      <c r="F36" s="61"/>
      <c r="G36" s="68" t="b">
        <f t="shared" si="1"/>
        <v>0</v>
      </c>
    </row>
    <row r="37" spans="1:7" x14ac:dyDescent="0.25">
      <c r="A37" s="4" t="s">
        <v>177</v>
      </c>
      <c r="B37" s="2" t="s">
        <v>78</v>
      </c>
      <c r="C37" s="1"/>
      <c r="D37" s="61"/>
      <c r="E37" s="61"/>
      <c r="F37" s="61"/>
      <c r="G37" s="68" t="b">
        <f t="shared" si="1"/>
        <v>0</v>
      </c>
    </row>
    <row r="38" spans="1:7" x14ac:dyDescent="0.25">
      <c r="A38" s="4" t="s">
        <v>178</v>
      </c>
      <c r="B38" s="2" t="s">
        <v>79</v>
      </c>
      <c r="C38" s="1"/>
      <c r="D38" s="61"/>
      <c r="E38" s="61"/>
      <c r="F38" s="61"/>
      <c r="G38" s="68" t="b">
        <f t="shared" si="1"/>
        <v>0</v>
      </c>
    </row>
    <row r="39" spans="1:7" ht="25.5" x14ac:dyDescent="0.25">
      <c r="A39" s="4" t="s">
        <v>179</v>
      </c>
      <c r="B39" s="2" t="s">
        <v>80</v>
      </c>
      <c r="C39" s="1"/>
      <c r="D39" s="61"/>
      <c r="E39" s="61"/>
      <c r="F39" s="61"/>
      <c r="G39" s="68" t="b">
        <f t="shared" si="1"/>
        <v>0</v>
      </c>
    </row>
    <row r="40" spans="1:7" x14ac:dyDescent="0.25">
      <c r="A40" s="80" t="s">
        <v>149</v>
      </c>
      <c r="B40" s="80"/>
      <c r="C40" s="71" t="s">
        <v>236</v>
      </c>
      <c r="D40" s="34" t="s">
        <v>262</v>
      </c>
      <c r="E40" s="35" t="s">
        <v>263</v>
      </c>
      <c r="F40" s="34" t="s">
        <v>264</v>
      </c>
      <c r="G40" s="7" t="s">
        <v>234</v>
      </c>
    </row>
    <row r="41" spans="1:7" x14ac:dyDescent="0.25">
      <c r="A41" s="4" t="s">
        <v>167</v>
      </c>
      <c r="B41" s="2" t="s">
        <v>81</v>
      </c>
      <c r="C41" s="1"/>
      <c r="D41" s="61"/>
      <c r="E41" s="61"/>
      <c r="F41" s="61"/>
      <c r="G41" s="68" t="b">
        <f t="shared" si="1"/>
        <v>0</v>
      </c>
    </row>
    <row r="42" spans="1:7" x14ac:dyDescent="0.25">
      <c r="A42" s="4" t="s">
        <v>168</v>
      </c>
      <c r="B42" s="2" t="s">
        <v>82</v>
      </c>
      <c r="C42" s="1"/>
      <c r="D42" s="61"/>
      <c r="E42" s="61"/>
      <c r="F42" s="61"/>
      <c r="G42" s="68" t="b">
        <f t="shared" si="1"/>
        <v>0</v>
      </c>
    </row>
    <row r="43" spans="1:7" ht="25.5" x14ac:dyDescent="0.25">
      <c r="A43" s="4" t="s">
        <v>194</v>
      </c>
      <c r="B43" s="2" t="s">
        <v>83</v>
      </c>
      <c r="C43" s="1"/>
      <c r="D43" s="61"/>
      <c r="E43" s="61"/>
      <c r="F43" s="61"/>
      <c r="G43" s="68" t="b">
        <f t="shared" si="1"/>
        <v>0</v>
      </c>
    </row>
    <row r="44" spans="1:7" x14ac:dyDescent="0.25">
      <c r="A44" s="4" t="s">
        <v>195</v>
      </c>
      <c r="B44" s="2" t="s">
        <v>84</v>
      </c>
      <c r="C44" s="1"/>
      <c r="D44" s="61"/>
      <c r="E44" s="61"/>
      <c r="F44" s="61"/>
      <c r="G44" s="68" t="b">
        <f t="shared" si="1"/>
        <v>0</v>
      </c>
    </row>
    <row r="45" spans="1:7" x14ac:dyDescent="0.25">
      <c r="A45" s="4" t="s">
        <v>196</v>
      </c>
      <c r="B45" s="2" t="s">
        <v>85</v>
      </c>
      <c r="C45" s="1"/>
      <c r="D45" s="61"/>
      <c r="E45" s="61"/>
      <c r="F45" s="61"/>
      <c r="G45" s="68" t="b">
        <f t="shared" si="1"/>
        <v>0</v>
      </c>
    </row>
    <row r="46" spans="1:7" x14ac:dyDescent="0.25">
      <c r="A46" s="4" t="s">
        <v>197</v>
      </c>
      <c r="B46" s="2" t="s">
        <v>86</v>
      </c>
      <c r="C46" s="1"/>
      <c r="D46" s="61"/>
      <c r="E46" s="61"/>
      <c r="F46" s="61"/>
      <c r="G46" s="68" t="b">
        <f t="shared" si="1"/>
        <v>0</v>
      </c>
    </row>
    <row r="47" spans="1:7" x14ac:dyDescent="0.25">
      <c r="A47" s="80" t="s">
        <v>150</v>
      </c>
      <c r="B47" s="80"/>
      <c r="C47" s="71" t="s">
        <v>236</v>
      </c>
      <c r="D47" s="34" t="s">
        <v>262</v>
      </c>
      <c r="E47" s="35" t="s">
        <v>263</v>
      </c>
      <c r="F47" s="34" t="s">
        <v>264</v>
      </c>
      <c r="G47" s="7" t="s">
        <v>234</v>
      </c>
    </row>
    <row r="48" spans="1:7" ht="25.5" x14ac:dyDescent="0.25">
      <c r="A48" s="4" t="s">
        <v>156</v>
      </c>
      <c r="B48" s="2" t="s">
        <v>87</v>
      </c>
      <c r="C48" s="1"/>
      <c r="D48" s="61"/>
      <c r="E48" s="61"/>
      <c r="F48" s="61"/>
      <c r="G48" s="68" t="b">
        <f t="shared" si="1"/>
        <v>0</v>
      </c>
    </row>
    <row r="49" spans="1:7" x14ac:dyDescent="0.25">
      <c r="A49" s="4" t="s">
        <v>157</v>
      </c>
      <c r="B49" s="2" t="s">
        <v>88</v>
      </c>
      <c r="C49" s="1"/>
      <c r="D49" s="61"/>
      <c r="E49" s="61"/>
      <c r="F49" s="61"/>
      <c r="G49" s="68" t="b">
        <f t="shared" si="1"/>
        <v>0</v>
      </c>
    </row>
    <row r="50" spans="1:7" x14ac:dyDescent="0.25">
      <c r="A50" s="4" t="s">
        <v>158</v>
      </c>
      <c r="B50" s="2" t="s">
        <v>89</v>
      </c>
      <c r="C50" s="1"/>
      <c r="D50" s="61"/>
      <c r="E50" s="61"/>
      <c r="F50" s="61"/>
      <c r="G50" s="68" t="b">
        <f t="shared" si="1"/>
        <v>0</v>
      </c>
    </row>
    <row r="51" spans="1:7" x14ac:dyDescent="0.25">
      <c r="A51" s="4" t="s">
        <v>159</v>
      </c>
      <c r="B51" s="2" t="s">
        <v>90</v>
      </c>
      <c r="C51" s="1"/>
      <c r="D51" s="61"/>
      <c r="E51" s="61"/>
      <c r="F51" s="61"/>
      <c r="G51" s="68" t="b">
        <f t="shared" si="1"/>
        <v>0</v>
      </c>
    </row>
    <row r="52" spans="1:7" ht="25.5" x14ac:dyDescent="0.25">
      <c r="A52" s="4" t="s">
        <v>160</v>
      </c>
      <c r="B52" s="2" t="s">
        <v>91</v>
      </c>
      <c r="C52" s="1"/>
      <c r="D52" s="61"/>
      <c r="E52" s="61"/>
      <c r="F52" s="61"/>
      <c r="G52" s="68" t="b">
        <f t="shared" si="1"/>
        <v>0</v>
      </c>
    </row>
    <row r="53" spans="1:7" x14ac:dyDescent="0.25">
      <c r="A53" s="4" t="s">
        <v>161</v>
      </c>
      <c r="B53" s="2" t="s">
        <v>92</v>
      </c>
      <c r="C53" s="1"/>
      <c r="D53" s="61"/>
      <c r="E53" s="61"/>
      <c r="F53" s="61"/>
      <c r="G53" s="68" t="b">
        <f t="shared" si="1"/>
        <v>0</v>
      </c>
    </row>
    <row r="54" spans="1:7" ht="25.5" x14ac:dyDescent="0.25">
      <c r="A54" s="4" t="s">
        <v>162</v>
      </c>
      <c r="B54" s="2" t="s">
        <v>93</v>
      </c>
      <c r="C54" s="1"/>
      <c r="D54" s="61"/>
      <c r="E54" s="61"/>
      <c r="F54" s="61"/>
      <c r="G54" s="68" t="b">
        <f t="shared" si="1"/>
        <v>0</v>
      </c>
    </row>
    <row r="55" spans="1:7" ht="15" customHeight="1" x14ac:dyDescent="0.25"/>
  </sheetData>
  <mergeCells count="6">
    <mergeCell ref="A40:B40"/>
    <mergeCell ref="A47:B47"/>
    <mergeCell ref="A2:B2"/>
    <mergeCell ref="A21:B21"/>
    <mergeCell ref="A27:B27"/>
    <mergeCell ref="A29:A30"/>
  </mergeCells>
  <dataValidations count="1">
    <dataValidation type="list" allowBlank="1" showInputMessage="1" showErrorMessage="1" sqref="C3:C20 C28:C39 C22:C26 C41:C46 C48:C54">
      <formula1>$H$4:$H$6</formula1>
    </dataValidation>
  </dataValidations>
  <pageMargins left="0.7" right="0.7" top="0.75" bottom="0.75" header="0.3" footer="0.3"/>
  <pageSetup paperSize="5" scale="82"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3"/>
  <sheetViews>
    <sheetView topLeftCell="E1" workbookViewId="0">
      <selection activeCell="G1" sqref="G1:G1048576"/>
    </sheetView>
  </sheetViews>
  <sheetFormatPr defaultRowHeight="15" x14ac:dyDescent="0.25"/>
  <cols>
    <col min="1" max="1" width="25.7109375" customWidth="1"/>
    <col min="2" max="2" width="70.7109375" customWidth="1"/>
    <col min="3" max="3" width="9.7109375" bestFit="1" customWidth="1"/>
    <col min="4" max="6" width="70.7109375" customWidth="1"/>
    <col min="7" max="7" width="9.85546875" style="8" hidden="1" customWidth="1"/>
    <col min="8" max="8" width="0" style="8" hidden="1" customWidth="1"/>
  </cols>
  <sheetData>
    <row r="1" spans="1:8" s="20" customFormat="1" x14ac:dyDescent="0.25">
      <c r="A1" s="20" t="s">
        <v>202</v>
      </c>
      <c r="D1" s="33" t="s">
        <v>235</v>
      </c>
      <c r="E1" s="33" t="s">
        <v>235</v>
      </c>
      <c r="F1" s="33" t="s">
        <v>235</v>
      </c>
    </row>
    <row r="2" spans="1:8" x14ac:dyDescent="0.25">
      <c r="A2" s="80" t="s">
        <v>151</v>
      </c>
      <c r="B2" s="80"/>
      <c r="C2" s="70" t="s">
        <v>236</v>
      </c>
      <c r="D2" s="34" t="s">
        <v>262</v>
      </c>
      <c r="E2" s="35" t="s">
        <v>263</v>
      </c>
      <c r="F2" s="34" t="s">
        <v>264</v>
      </c>
      <c r="G2" s="7" t="s">
        <v>234</v>
      </c>
    </row>
    <row r="3" spans="1:8" x14ac:dyDescent="0.25">
      <c r="A3" s="4" t="s">
        <v>156</v>
      </c>
      <c r="B3" s="2" t="s">
        <v>94</v>
      </c>
      <c r="C3" s="1"/>
      <c r="D3" s="61"/>
      <c r="E3" s="61"/>
      <c r="F3" s="61"/>
      <c r="G3" s="68" t="b">
        <f>IF(C3="Yes",1,IF(C3="No",3,IF(C3="N/A",2)))</f>
        <v>0</v>
      </c>
      <c r="H3" s="26"/>
    </row>
    <row r="4" spans="1:8" x14ac:dyDescent="0.25">
      <c r="A4" s="4" t="s">
        <v>157</v>
      </c>
      <c r="B4" s="2" t="s">
        <v>95</v>
      </c>
      <c r="C4" s="1"/>
      <c r="D4" s="61"/>
      <c r="E4" s="61"/>
      <c r="F4" s="61"/>
      <c r="G4" s="68" t="b">
        <f t="shared" ref="G4:G23" si="0">IF(C4="Yes",1,IF(C4="No",3,IF(C4="N/A",2)))</f>
        <v>0</v>
      </c>
      <c r="H4" s="26" t="s">
        <v>0</v>
      </c>
    </row>
    <row r="5" spans="1:8" x14ac:dyDescent="0.25">
      <c r="A5" s="4" t="s">
        <v>158</v>
      </c>
      <c r="B5" s="2" t="s">
        <v>96</v>
      </c>
      <c r="C5" s="1"/>
      <c r="D5" s="61"/>
      <c r="E5" s="61"/>
      <c r="F5" s="61"/>
      <c r="G5" s="68" t="b">
        <f t="shared" si="0"/>
        <v>0</v>
      </c>
      <c r="H5" s="26" t="s">
        <v>1</v>
      </c>
    </row>
    <row r="6" spans="1:8" x14ac:dyDescent="0.25">
      <c r="A6" s="4" t="s">
        <v>159</v>
      </c>
      <c r="B6" s="2" t="s">
        <v>97</v>
      </c>
      <c r="C6" s="1"/>
      <c r="D6" s="61"/>
      <c r="E6" s="61"/>
      <c r="F6" s="61"/>
      <c r="G6" s="68" t="b">
        <f t="shared" si="0"/>
        <v>0</v>
      </c>
      <c r="H6" s="26" t="s">
        <v>2</v>
      </c>
    </row>
    <row r="7" spans="1:8" x14ac:dyDescent="0.25">
      <c r="A7" s="4" t="s">
        <v>160</v>
      </c>
      <c r="B7" s="2" t="s">
        <v>98</v>
      </c>
      <c r="C7" s="1"/>
      <c r="D7" s="61"/>
      <c r="E7" s="61"/>
      <c r="F7" s="61"/>
      <c r="G7" s="68" t="b">
        <f t="shared" si="0"/>
        <v>0</v>
      </c>
    </row>
    <row r="8" spans="1:8" x14ac:dyDescent="0.25">
      <c r="A8" s="4" t="s">
        <v>161</v>
      </c>
      <c r="B8" s="2" t="s">
        <v>99</v>
      </c>
      <c r="C8" s="1"/>
      <c r="D8" s="61"/>
      <c r="E8" s="61"/>
      <c r="F8" s="61"/>
      <c r="G8" s="68" t="b">
        <f t="shared" si="0"/>
        <v>0</v>
      </c>
    </row>
    <row r="9" spans="1:8" x14ac:dyDescent="0.25">
      <c r="A9" s="4" t="s">
        <v>162</v>
      </c>
      <c r="B9" s="2" t="s">
        <v>100</v>
      </c>
      <c r="C9" s="1"/>
      <c r="D9" s="61"/>
      <c r="E9" s="61"/>
      <c r="F9" s="61"/>
      <c r="G9" s="68" t="b">
        <f t="shared" si="0"/>
        <v>0</v>
      </c>
    </row>
    <row r="10" spans="1:8" x14ac:dyDescent="0.25">
      <c r="A10" s="4" t="s">
        <v>163</v>
      </c>
      <c r="B10" s="2" t="s">
        <v>101</v>
      </c>
      <c r="C10" s="1"/>
      <c r="D10" s="61"/>
      <c r="E10" s="61"/>
      <c r="F10" s="61"/>
      <c r="G10" s="68" t="b">
        <f t="shared" si="0"/>
        <v>0</v>
      </c>
    </row>
    <row r="11" spans="1:8" x14ac:dyDescent="0.25">
      <c r="A11" s="4" t="s">
        <v>164</v>
      </c>
      <c r="B11" s="2" t="s">
        <v>102</v>
      </c>
      <c r="C11" s="1"/>
      <c r="D11" s="61"/>
      <c r="E11" s="61"/>
      <c r="F11" s="61"/>
      <c r="G11" s="68" t="b">
        <f t="shared" si="0"/>
        <v>0</v>
      </c>
    </row>
    <row r="12" spans="1:8" x14ac:dyDescent="0.25">
      <c r="A12" s="4" t="s">
        <v>165</v>
      </c>
      <c r="B12" s="2" t="s">
        <v>103</v>
      </c>
      <c r="C12" s="1"/>
      <c r="D12" s="61"/>
      <c r="E12" s="61"/>
      <c r="F12" s="61"/>
      <c r="G12" s="68" t="b">
        <f t="shared" si="0"/>
        <v>0</v>
      </c>
    </row>
    <row r="13" spans="1:8" x14ac:dyDescent="0.25">
      <c r="A13" s="4" t="s">
        <v>166</v>
      </c>
      <c r="B13" s="2" t="s">
        <v>104</v>
      </c>
      <c r="C13" s="1"/>
      <c r="D13" s="61"/>
      <c r="E13" s="61"/>
      <c r="F13" s="61"/>
      <c r="G13" s="68" t="b">
        <f t="shared" si="0"/>
        <v>0</v>
      </c>
    </row>
    <row r="14" spans="1:8" x14ac:dyDescent="0.25">
      <c r="A14" s="4" t="s">
        <v>167</v>
      </c>
      <c r="B14" s="2" t="s">
        <v>105</v>
      </c>
      <c r="C14" s="1"/>
      <c r="D14" s="61"/>
      <c r="E14" s="61"/>
      <c r="F14" s="61"/>
      <c r="G14" s="68" t="b">
        <f t="shared" si="0"/>
        <v>0</v>
      </c>
    </row>
    <row r="15" spans="1:8" ht="25.5" x14ac:dyDescent="0.25">
      <c r="A15" s="4" t="s">
        <v>168</v>
      </c>
      <c r="B15" s="2" t="s">
        <v>106</v>
      </c>
      <c r="C15" s="1"/>
      <c r="D15" s="61"/>
      <c r="E15" s="61"/>
      <c r="F15" s="61"/>
      <c r="G15" s="68" t="b">
        <f t="shared" si="0"/>
        <v>0</v>
      </c>
    </row>
    <row r="16" spans="1:8" ht="25.5" x14ac:dyDescent="0.25">
      <c r="A16" s="4" t="s">
        <v>194</v>
      </c>
      <c r="B16" s="2" t="s">
        <v>107</v>
      </c>
      <c r="C16" s="1"/>
      <c r="D16" s="61"/>
      <c r="E16" s="61"/>
      <c r="F16" s="61"/>
      <c r="G16" s="68" t="b">
        <f t="shared" si="0"/>
        <v>0</v>
      </c>
    </row>
    <row r="17" spans="1:7" x14ac:dyDescent="0.25">
      <c r="A17" s="4" t="s">
        <v>195</v>
      </c>
      <c r="B17" s="2" t="s">
        <v>108</v>
      </c>
      <c r="C17" s="1"/>
      <c r="D17" s="61"/>
      <c r="E17" s="61"/>
      <c r="F17" s="61"/>
      <c r="G17" s="68" t="b">
        <f t="shared" si="0"/>
        <v>0</v>
      </c>
    </row>
    <row r="18" spans="1:7" x14ac:dyDescent="0.25">
      <c r="A18" s="4" t="s">
        <v>196</v>
      </c>
      <c r="B18" s="2" t="s">
        <v>109</v>
      </c>
      <c r="C18" s="1"/>
      <c r="D18" s="61"/>
      <c r="E18" s="61"/>
      <c r="F18" s="61"/>
      <c r="G18" s="68" t="b">
        <f t="shared" si="0"/>
        <v>0</v>
      </c>
    </row>
    <row r="19" spans="1:7" x14ac:dyDescent="0.25">
      <c r="A19" s="4" t="s">
        <v>197</v>
      </c>
      <c r="B19" s="2" t="s">
        <v>110</v>
      </c>
      <c r="C19" s="1"/>
      <c r="D19" s="61"/>
      <c r="E19" s="61"/>
      <c r="F19" s="61"/>
      <c r="G19" s="68" t="b">
        <f t="shared" si="0"/>
        <v>0</v>
      </c>
    </row>
    <row r="20" spans="1:7" x14ac:dyDescent="0.25">
      <c r="A20" s="4" t="s">
        <v>198</v>
      </c>
      <c r="B20" s="2" t="s">
        <v>111</v>
      </c>
      <c r="C20" s="1"/>
      <c r="D20" s="61"/>
      <c r="E20" s="61"/>
      <c r="F20" s="61"/>
      <c r="G20" s="68" t="b">
        <f t="shared" si="0"/>
        <v>0</v>
      </c>
    </row>
    <row r="21" spans="1:7" x14ac:dyDescent="0.25">
      <c r="A21" s="4" t="s">
        <v>199</v>
      </c>
      <c r="B21" s="2" t="s">
        <v>112</v>
      </c>
      <c r="C21" s="1"/>
      <c r="D21" s="61"/>
      <c r="E21" s="61"/>
      <c r="F21" s="61"/>
      <c r="G21" s="68" t="b">
        <f t="shared" si="0"/>
        <v>0</v>
      </c>
    </row>
    <row r="22" spans="1:7" x14ac:dyDescent="0.25">
      <c r="A22" s="4" t="s">
        <v>200</v>
      </c>
      <c r="B22" s="2" t="s">
        <v>113</v>
      </c>
      <c r="C22" s="1"/>
      <c r="D22" s="61"/>
      <c r="E22" s="61"/>
      <c r="F22" s="61"/>
      <c r="G22" s="68" t="b">
        <f t="shared" si="0"/>
        <v>0</v>
      </c>
    </row>
    <row r="23" spans="1:7" x14ac:dyDescent="0.25">
      <c r="A23" s="4" t="s">
        <v>201</v>
      </c>
      <c r="B23" s="2" t="s">
        <v>114</v>
      </c>
      <c r="C23" s="1"/>
      <c r="D23" s="61"/>
      <c r="E23" s="61"/>
      <c r="F23" s="61"/>
      <c r="G23" s="68" t="b">
        <f t="shared" si="0"/>
        <v>0</v>
      </c>
    </row>
  </sheetData>
  <mergeCells count="1">
    <mergeCell ref="A2:B2"/>
  </mergeCells>
  <dataValidations count="1">
    <dataValidation type="list" allowBlank="1" showInputMessage="1" showErrorMessage="1" sqref="C3:C23">
      <formula1>$H$4:$H$6</formula1>
    </dataValidation>
  </dataValidations>
  <pageMargins left="0.7" right="0.7" top="0.75" bottom="0.75" header="0.3" footer="0.3"/>
  <pageSetup paperSize="5" scale="82"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5"/>
  <sheetViews>
    <sheetView topLeftCell="E1" workbookViewId="0">
      <selection activeCell="F1" sqref="F1:I1048576"/>
    </sheetView>
  </sheetViews>
  <sheetFormatPr defaultRowHeight="15" x14ac:dyDescent="0.25"/>
  <cols>
    <col min="1" max="1" width="25.7109375" customWidth="1"/>
    <col min="2" max="2" width="70.7109375" customWidth="1"/>
    <col min="3" max="3" width="9.7109375" bestFit="1" customWidth="1"/>
    <col min="4" max="6" width="70.7109375" customWidth="1"/>
    <col min="7" max="7" width="9.85546875" style="8" hidden="1" customWidth="1"/>
    <col min="8" max="8" width="0" style="8" hidden="1" customWidth="1"/>
  </cols>
  <sheetData>
    <row r="1" spans="1:8" s="20" customFormat="1" x14ac:dyDescent="0.25">
      <c r="A1" s="20" t="s">
        <v>202</v>
      </c>
    </row>
    <row r="2" spans="1:8" x14ac:dyDescent="0.25">
      <c r="A2" s="80" t="s">
        <v>152</v>
      </c>
      <c r="B2" s="80"/>
      <c r="C2" s="70" t="s">
        <v>236</v>
      </c>
      <c r="D2" s="34" t="s">
        <v>262</v>
      </c>
      <c r="E2" s="35" t="s">
        <v>263</v>
      </c>
      <c r="F2" s="34" t="s">
        <v>264</v>
      </c>
      <c r="G2" s="7" t="s">
        <v>234</v>
      </c>
    </row>
    <row r="3" spans="1:8" x14ac:dyDescent="0.25">
      <c r="A3" s="4" t="s">
        <v>156</v>
      </c>
      <c r="B3" s="2" t="s">
        <v>115</v>
      </c>
      <c r="C3" s="1"/>
      <c r="D3" s="61"/>
      <c r="E3" s="61"/>
      <c r="F3" s="61"/>
      <c r="G3" s="68" t="b">
        <f>IF(C3="Yes",1,IF(C3="No",3,IF(C3="N/A",2)))</f>
        <v>0</v>
      </c>
      <c r="H3" s="26"/>
    </row>
    <row r="4" spans="1:8" x14ac:dyDescent="0.25">
      <c r="A4" s="4" t="s">
        <v>157</v>
      </c>
      <c r="B4" s="2" t="s">
        <v>116</v>
      </c>
      <c r="C4" s="1"/>
      <c r="D4" s="61"/>
      <c r="E4" s="61"/>
      <c r="F4" s="61"/>
      <c r="G4" s="68" t="b">
        <f t="shared" ref="G4:G25" si="0">IF(C4="Yes",1,IF(C4="No",3,IF(C4="N/A",2)))</f>
        <v>0</v>
      </c>
      <c r="H4" s="26" t="s">
        <v>0</v>
      </c>
    </row>
    <row r="5" spans="1:8" x14ac:dyDescent="0.25">
      <c r="A5" s="4" t="s">
        <v>158</v>
      </c>
      <c r="B5" s="2" t="s">
        <v>117</v>
      </c>
      <c r="C5" s="1"/>
      <c r="D5" s="61"/>
      <c r="E5" s="61"/>
      <c r="F5" s="61"/>
      <c r="G5" s="68" t="b">
        <f t="shared" si="0"/>
        <v>0</v>
      </c>
      <c r="H5" s="26" t="s">
        <v>1</v>
      </c>
    </row>
    <row r="6" spans="1:8" ht="25.5" x14ac:dyDescent="0.25">
      <c r="A6" s="4" t="s">
        <v>159</v>
      </c>
      <c r="B6" s="2" t="s">
        <v>118</v>
      </c>
      <c r="C6" s="1"/>
      <c r="D6" s="61"/>
      <c r="E6" s="61"/>
      <c r="F6" s="61"/>
      <c r="G6" s="68" t="b">
        <f t="shared" si="0"/>
        <v>0</v>
      </c>
      <c r="H6" s="26" t="s">
        <v>2</v>
      </c>
    </row>
    <row r="7" spans="1:8" x14ac:dyDescent="0.25">
      <c r="A7" s="4" t="s">
        <v>160</v>
      </c>
      <c r="B7" s="2" t="s">
        <v>119</v>
      </c>
      <c r="C7" s="1"/>
      <c r="D7" s="61"/>
      <c r="E7" s="61"/>
      <c r="F7" s="61"/>
      <c r="G7" s="68" t="b">
        <f t="shared" si="0"/>
        <v>0</v>
      </c>
    </row>
    <row r="8" spans="1:8" x14ac:dyDescent="0.25">
      <c r="A8" s="4" t="s">
        <v>161</v>
      </c>
      <c r="B8" s="2" t="s">
        <v>120</v>
      </c>
      <c r="C8" s="1"/>
      <c r="D8" s="61"/>
      <c r="E8" s="61"/>
      <c r="F8" s="61"/>
      <c r="G8" s="68" t="b">
        <f t="shared" si="0"/>
        <v>0</v>
      </c>
    </row>
    <row r="9" spans="1:8" x14ac:dyDescent="0.25">
      <c r="A9" s="4" t="s">
        <v>162</v>
      </c>
      <c r="B9" s="2" t="s">
        <v>121</v>
      </c>
      <c r="C9" s="1"/>
      <c r="D9" s="61"/>
      <c r="E9" s="61"/>
      <c r="F9" s="61"/>
      <c r="G9" s="68" t="b">
        <f t="shared" si="0"/>
        <v>0</v>
      </c>
    </row>
    <row r="10" spans="1:8" x14ac:dyDescent="0.25">
      <c r="A10" s="4" t="s">
        <v>163</v>
      </c>
      <c r="B10" s="2" t="s">
        <v>122</v>
      </c>
      <c r="C10" s="1"/>
      <c r="D10" s="61"/>
      <c r="E10" s="61"/>
      <c r="F10" s="61"/>
      <c r="G10" s="68" t="b">
        <f t="shared" si="0"/>
        <v>0</v>
      </c>
    </row>
    <row r="11" spans="1:8" x14ac:dyDescent="0.25">
      <c r="A11" s="4" t="s">
        <v>164</v>
      </c>
      <c r="B11" s="2" t="s">
        <v>123</v>
      </c>
      <c r="C11" s="1"/>
      <c r="D11" s="61"/>
      <c r="E11" s="61"/>
      <c r="F11" s="61"/>
      <c r="G11" s="68" t="b">
        <f t="shared" si="0"/>
        <v>0</v>
      </c>
    </row>
    <row r="12" spans="1:8" x14ac:dyDescent="0.25">
      <c r="A12" s="4" t="s">
        <v>165</v>
      </c>
      <c r="B12" s="2" t="s">
        <v>124</v>
      </c>
      <c r="C12" s="1"/>
      <c r="D12" s="61"/>
      <c r="E12" s="61"/>
      <c r="F12" s="61"/>
      <c r="G12" s="68" t="b">
        <f t="shared" si="0"/>
        <v>0</v>
      </c>
    </row>
    <row r="13" spans="1:8" ht="15" customHeight="1" x14ac:dyDescent="0.25">
      <c r="A13" s="80" t="s">
        <v>153</v>
      </c>
      <c r="B13" s="80"/>
      <c r="C13" s="70" t="s">
        <v>236</v>
      </c>
      <c r="D13" s="34" t="s">
        <v>262</v>
      </c>
      <c r="E13" s="35" t="s">
        <v>263</v>
      </c>
      <c r="F13" s="34" t="s">
        <v>264</v>
      </c>
      <c r="G13" s="7" t="s">
        <v>234</v>
      </c>
    </row>
    <row r="14" spans="1:8" x14ac:dyDescent="0.25">
      <c r="A14" s="4" t="s">
        <v>156</v>
      </c>
      <c r="B14" s="2" t="s">
        <v>125</v>
      </c>
      <c r="C14" s="1"/>
      <c r="D14" s="61"/>
      <c r="E14" s="61"/>
      <c r="F14" s="61"/>
      <c r="G14" s="68" t="b">
        <f t="shared" si="0"/>
        <v>0</v>
      </c>
    </row>
    <row r="15" spans="1:8" x14ac:dyDescent="0.25">
      <c r="A15" s="4" t="s">
        <v>157</v>
      </c>
      <c r="B15" s="2" t="s">
        <v>126</v>
      </c>
      <c r="C15" s="1"/>
      <c r="D15" s="61"/>
      <c r="E15" s="61"/>
      <c r="F15" s="61"/>
      <c r="G15" s="68" t="b">
        <f t="shared" si="0"/>
        <v>0</v>
      </c>
    </row>
    <row r="16" spans="1:8" ht="25.5" x14ac:dyDescent="0.25">
      <c r="A16" s="4" t="s">
        <v>158</v>
      </c>
      <c r="B16" s="2" t="s">
        <v>127</v>
      </c>
      <c r="C16" s="1"/>
      <c r="D16" s="61"/>
      <c r="E16" s="61"/>
      <c r="F16" s="61"/>
      <c r="G16" s="68" t="b">
        <f t="shared" si="0"/>
        <v>0</v>
      </c>
    </row>
    <row r="17" spans="1:7" x14ac:dyDescent="0.25">
      <c r="A17" s="4" t="s">
        <v>159</v>
      </c>
      <c r="B17" s="2" t="s">
        <v>128</v>
      </c>
      <c r="C17" s="1"/>
      <c r="D17" s="61"/>
      <c r="E17" s="61"/>
      <c r="F17" s="61"/>
      <c r="G17" s="68" t="b">
        <f t="shared" si="0"/>
        <v>0</v>
      </c>
    </row>
    <row r="18" spans="1:7" x14ac:dyDescent="0.25">
      <c r="A18" s="80" t="s">
        <v>154</v>
      </c>
      <c r="B18" s="80"/>
      <c r="C18" s="70" t="s">
        <v>236</v>
      </c>
      <c r="D18" s="34" t="s">
        <v>262</v>
      </c>
      <c r="E18" s="35" t="s">
        <v>263</v>
      </c>
      <c r="F18" s="34" t="s">
        <v>264</v>
      </c>
      <c r="G18" s="7" t="s">
        <v>234</v>
      </c>
    </row>
    <row r="19" spans="1:7" ht="38.25" x14ac:dyDescent="0.25">
      <c r="A19" s="6">
        <v>1</v>
      </c>
      <c r="B19" s="3" t="s">
        <v>129</v>
      </c>
      <c r="C19" s="1"/>
      <c r="D19" s="61"/>
      <c r="E19" s="61"/>
      <c r="F19" s="61"/>
      <c r="G19" s="68" t="b">
        <f t="shared" si="0"/>
        <v>0</v>
      </c>
    </row>
    <row r="20" spans="1:7" x14ac:dyDescent="0.25">
      <c r="A20" s="4">
        <v>2</v>
      </c>
      <c r="B20" s="2" t="s">
        <v>130</v>
      </c>
      <c r="C20" s="1"/>
      <c r="D20" s="61"/>
      <c r="E20" s="61"/>
      <c r="F20" s="61"/>
      <c r="G20" s="68" t="b">
        <f t="shared" si="0"/>
        <v>0</v>
      </c>
    </row>
    <row r="21" spans="1:7" x14ac:dyDescent="0.25">
      <c r="A21" s="4">
        <v>3</v>
      </c>
      <c r="B21" s="2" t="s">
        <v>131</v>
      </c>
      <c r="C21" s="1"/>
      <c r="D21" s="61"/>
      <c r="E21" s="61"/>
      <c r="F21" s="61"/>
      <c r="G21" s="68" t="b">
        <f t="shared" si="0"/>
        <v>0</v>
      </c>
    </row>
    <row r="22" spans="1:7" x14ac:dyDescent="0.25">
      <c r="A22" s="4">
        <v>4</v>
      </c>
      <c r="B22" s="2" t="s">
        <v>132</v>
      </c>
      <c r="C22" s="1"/>
      <c r="D22" s="61"/>
      <c r="E22" s="61"/>
      <c r="F22" s="61"/>
      <c r="G22" s="68" t="b">
        <f t="shared" si="0"/>
        <v>0</v>
      </c>
    </row>
    <row r="23" spans="1:7" x14ac:dyDescent="0.25">
      <c r="A23" s="4">
        <v>5</v>
      </c>
      <c r="B23" s="2" t="s">
        <v>133</v>
      </c>
      <c r="C23" s="1"/>
      <c r="D23" s="61"/>
      <c r="E23" s="61"/>
      <c r="F23" s="61"/>
      <c r="G23" s="68" t="b">
        <f t="shared" si="0"/>
        <v>0</v>
      </c>
    </row>
    <row r="24" spans="1:7" x14ac:dyDescent="0.25">
      <c r="A24" s="4">
        <v>6</v>
      </c>
      <c r="B24" s="2" t="s">
        <v>134</v>
      </c>
      <c r="C24" s="1"/>
      <c r="D24" s="61"/>
      <c r="E24" s="61"/>
      <c r="F24" s="61"/>
      <c r="G24" s="68" t="b">
        <f t="shared" si="0"/>
        <v>0</v>
      </c>
    </row>
    <row r="25" spans="1:7" ht="25.5" x14ac:dyDescent="0.25">
      <c r="A25" s="4">
        <v>7</v>
      </c>
      <c r="B25" s="2" t="s">
        <v>135</v>
      </c>
      <c r="C25" s="1"/>
      <c r="D25" s="61"/>
      <c r="E25" s="61"/>
      <c r="F25" s="61"/>
      <c r="G25" s="68" t="b">
        <f t="shared" si="0"/>
        <v>0</v>
      </c>
    </row>
  </sheetData>
  <mergeCells count="3">
    <mergeCell ref="A2:B2"/>
    <mergeCell ref="A13:B13"/>
    <mergeCell ref="A18:B18"/>
  </mergeCells>
  <dataValidations count="1">
    <dataValidation type="list" allowBlank="1" showInputMessage="1" showErrorMessage="1" sqref="C3:C12 C14:C17 C19:C25">
      <formula1>$H$4:$H$6</formula1>
    </dataValidation>
  </dataValidations>
  <pageMargins left="0.7" right="0.7" top="0.75" bottom="0.75" header="0.3" footer="0.3"/>
  <pageSetup paperSize="5" scale="82"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9"/>
  <sheetViews>
    <sheetView workbookViewId="0">
      <selection activeCell="C3" sqref="C3"/>
    </sheetView>
  </sheetViews>
  <sheetFormatPr defaultRowHeight="15" x14ac:dyDescent="0.25"/>
  <cols>
    <col min="1" max="1" width="25.7109375" customWidth="1"/>
    <col min="2" max="2" width="70.7109375" customWidth="1"/>
    <col min="3" max="3" width="9.7109375" bestFit="1" customWidth="1"/>
    <col min="4" max="6" width="70.7109375" customWidth="1"/>
    <col min="7" max="7" width="9.85546875" style="8" hidden="1" customWidth="1"/>
    <col min="8" max="8" width="9.140625" style="8" hidden="1" customWidth="1"/>
  </cols>
  <sheetData>
    <row r="1" spans="1:8" s="20" customFormat="1" x14ac:dyDescent="0.25">
      <c r="A1" s="20" t="s">
        <v>202</v>
      </c>
    </row>
    <row r="2" spans="1:8" x14ac:dyDescent="0.25">
      <c r="A2" s="80" t="s">
        <v>155</v>
      </c>
      <c r="B2" s="80"/>
      <c r="C2" s="70" t="s">
        <v>236</v>
      </c>
      <c r="D2" s="34" t="s">
        <v>262</v>
      </c>
      <c r="E2" s="35" t="s">
        <v>263</v>
      </c>
      <c r="F2" s="34" t="s">
        <v>264</v>
      </c>
      <c r="G2" s="7" t="s">
        <v>234</v>
      </c>
    </row>
    <row r="3" spans="1:8" ht="25.5" x14ac:dyDescent="0.25">
      <c r="A3" s="4" t="s">
        <v>169</v>
      </c>
      <c r="B3" s="2" t="s">
        <v>136</v>
      </c>
      <c r="C3" s="1"/>
      <c r="D3" s="61"/>
      <c r="E3" s="61"/>
      <c r="F3" s="61"/>
      <c r="G3" s="68" t="b">
        <f>IF(C3="Yes",1,IF(C3="No",3,IF(C3="N/A",2)))</f>
        <v>0</v>
      </c>
      <c r="H3" s="26"/>
    </row>
    <row r="4" spans="1:8" ht="51" x14ac:dyDescent="0.25">
      <c r="A4" s="4" t="s">
        <v>170</v>
      </c>
      <c r="B4" s="2" t="s">
        <v>137</v>
      </c>
      <c r="C4" s="1"/>
      <c r="D4" s="61"/>
      <c r="E4" s="61"/>
      <c r="F4" s="61"/>
      <c r="G4" s="68" t="b">
        <f t="shared" ref="G4:G9" si="0">IF(C4="Yes",1,IF(C4="No",3,IF(C4="N/A",2)))</f>
        <v>0</v>
      </c>
      <c r="H4" s="26" t="s">
        <v>0</v>
      </c>
    </row>
    <row r="5" spans="1:8" ht="25.5" x14ac:dyDescent="0.25">
      <c r="A5" s="4" t="s">
        <v>171</v>
      </c>
      <c r="B5" s="2" t="s">
        <v>138</v>
      </c>
      <c r="C5" s="1"/>
      <c r="D5" s="61"/>
      <c r="E5" s="61"/>
      <c r="F5" s="61"/>
      <c r="G5" s="68" t="b">
        <f t="shared" si="0"/>
        <v>0</v>
      </c>
      <c r="H5" s="26" t="s">
        <v>1</v>
      </c>
    </row>
    <row r="6" spans="1:8" ht="25.5" x14ac:dyDescent="0.25">
      <c r="A6" s="4" t="s">
        <v>172</v>
      </c>
      <c r="B6" s="2" t="s">
        <v>139</v>
      </c>
      <c r="C6" s="1"/>
      <c r="D6" s="61"/>
      <c r="E6" s="61"/>
      <c r="F6" s="61"/>
      <c r="G6" s="68" t="b">
        <f t="shared" si="0"/>
        <v>0</v>
      </c>
      <c r="H6" s="26" t="s">
        <v>2</v>
      </c>
    </row>
    <row r="7" spans="1:8" ht="25.5" x14ac:dyDescent="0.25">
      <c r="A7" s="4" t="s">
        <v>173</v>
      </c>
      <c r="B7" s="2" t="s">
        <v>140</v>
      </c>
      <c r="C7" s="1"/>
      <c r="D7" s="61"/>
      <c r="E7" s="61"/>
      <c r="F7" s="61"/>
      <c r="G7" s="68" t="b">
        <f t="shared" si="0"/>
        <v>0</v>
      </c>
    </row>
    <row r="8" spans="1:8" ht="25.5" x14ac:dyDescent="0.25">
      <c r="A8" s="4" t="s">
        <v>174</v>
      </c>
      <c r="B8" s="2" t="s">
        <v>141</v>
      </c>
      <c r="C8" s="1"/>
      <c r="D8" s="61"/>
      <c r="E8" s="61"/>
      <c r="F8" s="61"/>
      <c r="G8" s="68" t="b">
        <f t="shared" si="0"/>
        <v>0</v>
      </c>
    </row>
    <row r="9" spans="1:8" ht="38.25" x14ac:dyDescent="0.25">
      <c r="A9" s="4" t="s">
        <v>175</v>
      </c>
      <c r="B9" s="2" t="s">
        <v>142</v>
      </c>
      <c r="C9" s="1"/>
      <c r="D9" s="61"/>
      <c r="E9" s="61"/>
      <c r="F9" s="61"/>
      <c r="G9" s="68" t="b">
        <f t="shared" si="0"/>
        <v>0</v>
      </c>
    </row>
  </sheetData>
  <mergeCells count="1">
    <mergeCell ref="A2:B2"/>
  </mergeCells>
  <dataValidations count="1">
    <dataValidation type="list" allowBlank="1" showInputMessage="1" showErrorMessage="1" sqref="C3:C9">
      <formula1>$H$4:$H$6</formula1>
    </dataValidation>
  </dataValidations>
  <pageMargins left="0.7" right="0.7" top="0.75" bottom="0.75" header="0.3" footer="0.3"/>
  <pageSetup paperSize="5" scale="82"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
  <sheetViews>
    <sheetView workbookViewId="0">
      <selection activeCell="J6" sqref="J6"/>
    </sheetView>
  </sheetViews>
  <sheetFormatPr defaultRowHeight="15" x14ac:dyDescent="0.25"/>
  <cols>
    <col min="1" max="1" width="27.42578125" style="20" bestFit="1" customWidth="1"/>
    <col min="2" max="2" width="16.5703125" style="28" customWidth="1"/>
    <col min="3" max="4" width="10.7109375" style="28" customWidth="1"/>
    <col min="5" max="6" width="9.140625" style="1"/>
    <col min="7" max="7" width="11.42578125" style="20" bestFit="1" customWidth="1"/>
    <col min="8" max="8" width="9.140625" style="20"/>
    <col min="9" max="9" width="19.7109375" style="20" bestFit="1" customWidth="1"/>
    <col min="10" max="16384" width="9.140625" style="1"/>
  </cols>
  <sheetData>
    <row r="1" spans="1:9" x14ac:dyDescent="0.25">
      <c r="A1" s="42" t="s">
        <v>237</v>
      </c>
      <c r="B1" s="31" t="s">
        <v>244</v>
      </c>
      <c r="C1" s="31" t="s">
        <v>245</v>
      </c>
      <c r="D1" s="29" t="s">
        <v>235</v>
      </c>
      <c r="G1" s="42" t="s">
        <v>246</v>
      </c>
      <c r="H1" s="35"/>
      <c r="I1" s="43" t="s">
        <v>257</v>
      </c>
    </row>
    <row r="2" spans="1:9" x14ac:dyDescent="0.25">
      <c r="A2" s="20" t="s">
        <v>238</v>
      </c>
      <c r="B2" s="28">
        <f>SUM('Org Security - Change Control'!G3:G21)</f>
        <v>0</v>
      </c>
      <c r="C2" s="28">
        <f>SUM(B2/18)</f>
        <v>0</v>
      </c>
    </row>
    <row r="3" spans="1:9" x14ac:dyDescent="0.25">
      <c r="A3" s="20" t="s">
        <v>239</v>
      </c>
      <c r="B3" s="28">
        <f>SUM('App Security'!G3:G27)</f>
        <v>0</v>
      </c>
      <c r="C3" s="28">
        <f>SUM(B3/25)</f>
        <v>0</v>
      </c>
      <c r="G3" s="44" t="s">
        <v>247</v>
      </c>
      <c r="H3" s="45" t="s">
        <v>251</v>
      </c>
      <c r="I3" s="44" t="s">
        <v>254</v>
      </c>
    </row>
    <row r="4" spans="1:9" x14ac:dyDescent="0.25">
      <c r="A4" s="20" t="s">
        <v>240</v>
      </c>
      <c r="B4" s="28">
        <f>SUM('System &amp; Network Security'!G3:G54)</f>
        <v>0</v>
      </c>
      <c r="C4" s="28">
        <f>SUM(B4/48)</f>
        <v>0</v>
      </c>
      <c r="G4" s="46"/>
      <c r="H4" s="38"/>
    </row>
    <row r="5" spans="1:9" x14ac:dyDescent="0.25">
      <c r="A5" s="20" t="s">
        <v>241</v>
      </c>
      <c r="B5" s="28">
        <f>SUM('Data Center'!G3:G23)</f>
        <v>0</v>
      </c>
      <c r="C5" s="28">
        <f>SUM(B5/21)</f>
        <v>0</v>
      </c>
      <c r="G5" s="47" t="s">
        <v>248</v>
      </c>
      <c r="H5" s="48" t="s">
        <v>252</v>
      </c>
      <c r="I5" s="47" t="s">
        <v>255</v>
      </c>
    </row>
    <row r="6" spans="1:9" x14ac:dyDescent="0.25">
      <c r="A6" s="20" t="s">
        <v>242</v>
      </c>
      <c r="B6" s="28">
        <f>SUM('DR-BCP-Incident Mngmnt'!G3:G25)</f>
        <v>0</v>
      </c>
      <c r="C6" s="28">
        <f>SUM(B6/21)</f>
        <v>0</v>
      </c>
      <c r="G6" s="46"/>
      <c r="H6" s="38"/>
    </row>
    <row r="7" spans="1:9" x14ac:dyDescent="0.25">
      <c r="A7" s="20" t="s">
        <v>155</v>
      </c>
      <c r="B7" s="28">
        <f>SUMIF(Privacy!G3:G9,"&gt;=1")</f>
        <v>0</v>
      </c>
      <c r="C7" s="28">
        <f>SUM(B7/7)</f>
        <v>0</v>
      </c>
      <c r="G7" s="49" t="s">
        <v>249</v>
      </c>
      <c r="H7" s="50" t="s">
        <v>253</v>
      </c>
      <c r="I7" s="49" t="s">
        <v>256</v>
      </c>
    </row>
    <row r="8" spans="1:9" x14ac:dyDescent="0.25">
      <c r="A8" s="20" t="s">
        <v>203</v>
      </c>
      <c r="B8" s="28">
        <f>SUM(All!G3:G154)</f>
        <v>0</v>
      </c>
      <c r="C8" s="28">
        <f>SUM(B8/140)</f>
        <v>0</v>
      </c>
    </row>
    <row r="9" spans="1:9" x14ac:dyDescent="0.25">
      <c r="A9" s="42" t="s">
        <v>243</v>
      </c>
      <c r="B9" s="31">
        <f>SUM(B2:B8)</f>
        <v>0</v>
      </c>
      <c r="C9" s="31" t="e">
        <f>SUM(C2:C8)/COUNTIF(C2:C8,"&gt;=1")</f>
        <v>#DIV/0!</v>
      </c>
    </row>
    <row r="10" spans="1:9" x14ac:dyDescent="0.25">
      <c r="A10" s="20" t="s">
        <v>235</v>
      </c>
    </row>
    <row r="11" spans="1:9" ht="18.75" x14ac:dyDescent="0.3">
      <c r="A11" s="42" t="s">
        <v>250</v>
      </c>
      <c r="B11" s="30" t="e">
        <f>SUM(C9)</f>
        <v>#DIV/0!</v>
      </c>
      <c r="C11" s="32" t="e">
        <f>IF(B11&lt;1.5,"Low",IF(B11&lt;2,"Medium",IF(B11&gt;2,"High")))</f>
        <v>#DIV/0!</v>
      </c>
    </row>
  </sheetData>
  <sheetProtection password="F817" sheet="1" formatCells="0" formatColumns="0" formatRows="0" insertColumns="0" insertRows="0" insertHyperlinks="0" deleteColumns="0" deleteRows="0" sort="0" autoFilter="0" pivotTables="0"/>
  <conditionalFormatting sqref="B11">
    <cfRule type="iconSet" priority="1">
      <iconSet reverse="1">
        <cfvo type="percent" val="0"/>
        <cfvo type="num" val="1.5"/>
        <cfvo type="num" val="2"/>
      </iconSet>
    </cfRule>
  </conditionalFormatting>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5" x14ac:dyDescent="0.25"/>
  <sheetData/>
  <sheetProtection password="CA8E" sheet="1" objects="1" scenarios="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C795ABBDB53FB48ADC03713DBCDB69B" ma:contentTypeVersion="0" ma:contentTypeDescription="Create a new document." ma:contentTypeScope="" ma:versionID="d840177236147dcd236f5109adbc0e79">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963182F-C177-49F5-9906-FB937776CD74}">
  <ds:schemaRefs>
    <ds:schemaRef ds:uri="http://schemas.microsoft.com/sharepoint/v3/contenttype/forms"/>
  </ds:schemaRefs>
</ds:datastoreItem>
</file>

<file path=customXml/itemProps2.xml><?xml version="1.0" encoding="utf-8"?>
<ds:datastoreItem xmlns:ds="http://schemas.openxmlformats.org/officeDocument/2006/customXml" ds:itemID="{CFE94746-DEF5-4F9D-A83D-31FC8F6FEE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1BF08C28-C009-4AA7-8A8A-86DD6C96F027}">
  <ds:schemaRefs>
    <ds:schemaRef ds:uri="http://purl.org/dc/terms/"/>
    <ds:schemaRef ds:uri="http://schemas.microsoft.com/office/2006/metadata/properties"/>
    <ds:schemaRef ds:uri="http://schemas.microsoft.com/office/2006/documentManagement/types"/>
    <ds:schemaRef ds:uri="http://purl.org/dc/elements/1.1/"/>
    <ds:schemaRef ds:uri="http://purl.org/dc/dcmitype/"/>
    <ds:schemaRef ds:uri="http://schemas.openxmlformats.org/package/2006/metadata/core-properties"/>
    <ds:schemaRef ds:uri="http://www.w3.org/XML/1998/namespace"/>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13</vt:i4>
      </vt:variant>
      <vt:variant>
        <vt:lpstr>Named Ranges</vt:lpstr>
      </vt:variant>
      <vt:variant>
        <vt:i4>8</vt:i4>
      </vt:variant>
    </vt:vector>
  </HeadingPairs>
  <TitlesOfParts>
    <vt:vector size="21" baseType="lpstr">
      <vt:lpstr>Instructions</vt:lpstr>
      <vt:lpstr>Hist</vt:lpstr>
      <vt:lpstr>Solution Information</vt:lpstr>
      <vt:lpstr>All</vt:lpstr>
      <vt:lpstr>Org Security - Change Control</vt:lpstr>
      <vt:lpstr>App Security</vt:lpstr>
      <vt:lpstr>System &amp; Network Security</vt:lpstr>
      <vt:lpstr>Data Center</vt:lpstr>
      <vt:lpstr>DR-BCP-Incident Mngmnt</vt:lpstr>
      <vt:lpstr>Privacy</vt:lpstr>
      <vt:lpstr>Risk Rating</vt:lpstr>
      <vt:lpstr>Sheet2</vt:lpstr>
      <vt:lpstr>Sheet1</vt:lpstr>
      <vt:lpstr>'Solution Information'!_Toc378252009</vt:lpstr>
      <vt:lpstr>'Solution Information'!_Toc378252010</vt:lpstr>
      <vt:lpstr>'Solution Information'!_Toc378252011</vt:lpstr>
      <vt:lpstr>'Solution Information'!_Toc378252012</vt:lpstr>
      <vt:lpstr>'Solution Information'!_Toc378252013</vt:lpstr>
      <vt:lpstr>'Solution Information'!_Toc378252014</vt:lpstr>
      <vt:lpstr>'Solution Information'!_Toc378252015</vt:lpstr>
      <vt:lpstr>'Solution Information'!_Toc378252016</vt:lpstr>
    </vt:vector>
  </TitlesOfParts>
  <Company>CBRE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Handrick, Daryl @ Dallas</dc:creator>
  <cp:lastModifiedBy>CBRE</cp:lastModifiedBy>
  <cp:lastPrinted>2014-01-31T15:25:25Z</cp:lastPrinted>
  <dcterms:created xsi:type="dcterms:W3CDTF">2014-01-28T15:49:53Z</dcterms:created>
  <dcterms:modified xsi:type="dcterms:W3CDTF">2015-10-02T14:42:45Z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0x0101000C795ABBDB53FB48ADC03713DBCDB69B</vt:lpwstr>
  </property>
</Properties>
</file>